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K:\02_若者支援担当\09_中高生の居場所づくり\02_補助金\★交付要綱・手引き\01_補助金交付要綱\★中高生の居場所づくり事業補助金交付要綱、募集要項（過去分もここ）\03　見直し関係\R8年度～基本額増、加算創設\02_補助金交付要綱\様式（エクセル版）\"/>
    </mc:Choice>
  </mc:AlternateContent>
  <xr:revisionPtr revIDLastSave="0" documentId="13_ncr:1_{A309BDDC-AA8F-455F-A740-594E06BF50B9}" xr6:coauthVersionLast="47" xr6:coauthVersionMax="47" xr10:uidLastSave="{00000000-0000-0000-0000-000000000000}"/>
  <bookViews>
    <workbookView xWindow="-120" yWindow="-120" windowWidth="29040" windowHeight="15720" firstSheet="1" activeTab="1" xr2:uid="{00000000-000D-0000-FFFF-FFFF00000000}"/>
  </bookViews>
  <sheets>
    <sheet name="費目補足説明" sheetId="6" state="hidden" r:id="rId1"/>
    <sheet name="交付申請書" sheetId="1" r:id="rId2"/>
    <sheet name="事業計画書" sheetId="2" r:id="rId3"/>
    <sheet name="事業収支報告書（様式第５号の２）" sheetId="4" r:id="rId4"/>
    <sheet name="事業資金計画書" sheetId="5" r:id="rId5"/>
    <sheet name="役員名簿" sheetId="8" r:id="rId6"/>
    <sheet name="若者支援に関する取組み" sheetId="7" r:id="rId7"/>
  </sheets>
  <definedNames>
    <definedName name="_xlnm.Print_Area" localSheetId="1">交付申請書!$A$1:$E$28</definedName>
    <definedName name="_xlnm.Print_Area" localSheetId="2">事業計画書!$A$1:$D$49</definedName>
    <definedName name="_xlnm.Print_Area" localSheetId="4">事業資金計画書!$A$1:$O$22</definedName>
    <definedName name="_xlnm.Print_Area" localSheetId="3">'事業収支報告書（様式第５号の２）'!$A$1:$E$68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4" l="1"/>
  <c r="D3" i="7"/>
  <c r="F9" i="7"/>
  <c r="C19" i="1" a="1"/>
  <c r="C19" i="1" s="1"/>
  <c r="C18" i="1" a="1"/>
  <c r="C18" i="1" s="1"/>
  <c r="C17" i="1" a="1"/>
  <c r="C17" i="1" s="1"/>
  <c r="O8" i="5"/>
  <c r="B3" i="8"/>
  <c r="F15" i="2" l="1" a="1"/>
  <c r="F15" i="2" s="1"/>
  <c r="C16" i="1" s="1"/>
  <c r="C6" i="2"/>
  <c r="C5" i="2"/>
  <c r="C4" i="2"/>
  <c r="A10" i="1"/>
  <c r="E15" i="2" a="1"/>
  <c r="E15" i="2" s="1"/>
  <c r="F61" i="4"/>
  <c r="F57" i="4"/>
  <c r="E3" i="4"/>
  <c r="B19" i="1"/>
  <c r="B18" i="1"/>
  <c r="C49" i="4"/>
  <c r="B49" i="4" s="1"/>
  <c r="O9" i="5"/>
  <c r="C17" i="4" s="1"/>
  <c r="B17" i="4" s="1"/>
  <c r="O10" i="5"/>
  <c r="C21" i="4" s="1"/>
  <c r="B21" i="4" s="1"/>
  <c r="O11" i="5"/>
  <c r="O12" i="5"/>
  <c r="C29" i="4" s="1"/>
  <c r="B29" i="4" s="1"/>
  <c r="O13" i="5"/>
  <c r="C33" i="4" s="1"/>
  <c r="B33" i="4" s="1"/>
  <c r="O14" i="5"/>
  <c r="C37" i="4" s="1"/>
  <c r="B37" i="4" s="1"/>
  <c r="O15" i="5"/>
  <c r="C41" i="4" s="1"/>
  <c r="B41" i="4" s="1"/>
  <c r="O16" i="5"/>
  <c r="C45" i="4" s="1"/>
  <c r="B45" i="4" s="1"/>
  <c r="O17" i="5"/>
  <c r="O18" i="5"/>
  <c r="C53" i="4" s="1"/>
  <c r="B53" i="4" s="1"/>
  <c r="O19" i="5"/>
  <c r="C57" i="4" s="1"/>
  <c r="B57" i="4" s="1"/>
  <c r="O20" i="5"/>
  <c r="C13" i="4"/>
  <c r="B13" i="4" s="1"/>
  <c r="O5" i="5"/>
  <c r="B7" i="4" s="1"/>
  <c r="O6" i="5"/>
  <c r="O4" i="5"/>
  <c r="F21" i="4"/>
  <c r="F25" i="4"/>
  <c r="F29" i="4"/>
  <c r="F33" i="4"/>
  <c r="F37" i="4"/>
  <c r="F41" i="4"/>
  <c r="F45" i="4"/>
  <c r="F49" i="4"/>
  <c r="F53" i="4"/>
  <c r="F17" i="4"/>
  <c r="F13" i="4"/>
  <c r="B1" i="4" l="1"/>
  <c r="B2" i="2"/>
  <c r="E1" i="5"/>
  <c r="C25" i="4"/>
  <c r="B25" i="4" s="1"/>
  <c r="O21" i="5"/>
  <c r="O7" i="5"/>
  <c r="B8" i="4"/>
  <c r="C61" i="4"/>
  <c r="B61" i="4" s="1"/>
  <c r="P21" i="5"/>
  <c r="C15" i="1" s="1"/>
  <c r="B14" i="1" s="1"/>
  <c r="D16" i="1"/>
  <c r="P7" i="5" l="1"/>
  <c r="C14" i="1"/>
  <c r="D21" i="5"/>
  <c r="C38" i="2" s="1"/>
  <c r="E21" i="5"/>
  <c r="C39" i="2" s="1"/>
  <c r="F21" i="5"/>
  <c r="C40" i="2" s="1"/>
  <c r="G21" i="5"/>
  <c r="C41" i="2" s="1"/>
  <c r="H21" i="5"/>
  <c r="C42" i="2" s="1"/>
  <c r="I21" i="5"/>
  <c r="C43" i="2" s="1"/>
  <c r="J21" i="5"/>
  <c r="C44" i="2" s="1"/>
  <c r="K21" i="5"/>
  <c r="C45" i="2" s="1"/>
  <c r="L21" i="5"/>
  <c r="C46" i="2" s="1"/>
  <c r="M21" i="5"/>
  <c r="C47" i="2" s="1"/>
  <c r="N21" i="5"/>
  <c r="C48" i="2" s="1"/>
  <c r="C21" i="5"/>
  <c r="C37" i="2" s="1"/>
  <c r="D7" i="5"/>
  <c r="E7" i="5"/>
  <c r="F7" i="5"/>
  <c r="G7" i="5"/>
  <c r="H7" i="5"/>
  <c r="I7" i="5"/>
  <c r="J7" i="5"/>
  <c r="K7" i="5"/>
  <c r="L7" i="5"/>
  <c r="M7" i="5"/>
  <c r="N7" i="5"/>
  <c r="C7" i="5"/>
  <c r="B65" i="4"/>
  <c r="B9" i="4"/>
  <c r="D15" i="1" l="1"/>
  <c r="C49" i="2"/>
  <c r="B68" i="4"/>
  <c r="C22" i="5"/>
  <c r="D22" i="5" s="1"/>
  <c r="E22" i="5" s="1"/>
  <c r="F22" i="5" s="1"/>
  <c r="G22" i="5" s="1"/>
  <c r="H22" i="5" s="1"/>
  <c r="I22" i="5" s="1"/>
  <c r="J22" i="5" s="1"/>
  <c r="K22" i="5" s="1"/>
  <c r="L22" i="5" s="1"/>
  <c r="M22" i="5" s="1"/>
  <c r="N22" i="5" s="1"/>
  <c r="C65" i="4"/>
  <c r="D38" i="2" l="1"/>
  <c r="D39" i="2"/>
  <c r="D40" i="2"/>
  <c r="D41" i="2"/>
  <c r="D42" i="2"/>
  <c r="D43" i="2"/>
  <c r="D44" i="2"/>
  <c r="D45" i="2"/>
  <c r="D46" i="2"/>
  <c r="D47" i="2"/>
  <c r="D48" i="2"/>
  <c r="D37" i="2"/>
  <c r="B1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<sst xmlns="http://schemas.openxmlformats.org/spreadsheetml/2006/main" count="202" uniqueCount="173">
  <si>
    <t>様式第1号</t>
    <rPh sb="0" eb="2">
      <t>ヨウシキ</t>
    </rPh>
    <rPh sb="2" eb="3">
      <t>ダイ</t>
    </rPh>
    <rPh sb="4" eb="5">
      <t>ゴウ</t>
    </rPh>
    <phoneticPr fontId="2"/>
  </si>
  <si>
    <t>福岡市中高生の居場所づくり事業補助金交付申請書</t>
    <rPh sb="0" eb="3">
      <t>フクオカシ</t>
    </rPh>
    <rPh sb="3" eb="6">
      <t>チュウコウセイ</t>
    </rPh>
    <rPh sb="7" eb="10">
      <t>イバショ</t>
    </rPh>
    <rPh sb="13" eb="15">
      <t>ジギョウ</t>
    </rPh>
    <rPh sb="15" eb="18">
      <t>ホジョキン</t>
    </rPh>
    <rPh sb="18" eb="20">
      <t>コウフ</t>
    </rPh>
    <rPh sb="20" eb="23">
      <t>シンセイショ</t>
    </rPh>
    <phoneticPr fontId="2"/>
  </si>
  <si>
    <t>（あて先）福岡市長</t>
    <rPh sb="3" eb="4">
      <t>サキ</t>
    </rPh>
    <rPh sb="5" eb="7">
      <t>フクオカ</t>
    </rPh>
    <rPh sb="7" eb="9">
      <t>シチョウ</t>
    </rPh>
    <phoneticPr fontId="2"/>
  </si>
  <si>
    <t>申請者の住所</t>
    <rPh sb="0" eb="3">
      <t>シンセイシャ</t>
    </rPh>
    <rPh sb="4" eb="6">
      <t>ジュウショ</t>
    </rPh>
    <phoneticPr fontId="2"/>
  </si>
  <si>
    <t>申請者の団体名</t>
    <rPh sb="0" eb="3">
      <t>シンセイシャ</t>
    </rPh>
    <rPh sb="4" eb="7">
      <t>ダンタイメイ</t>
    </rPh>
    <phoneticPr fontId="2"/>
  </si>
  <si>
    <t>代表者の役職名・氏名</t>
    <rPh sb="0" eb="3">
      <t>ダイヒョウシャ</t>
    </rPh>
    <rPh sb="4" eb="7">
      <t>ヤクショクメイ</t>
    </rPh>
    <rPh sb="8" eb="10">
      <t>シメイ</t>
    </rPh>
    <phoneticPr fontId="2"/>
  </si>
  <si>
    <t>申請日</t>
    <rPh sb="0" eb="3">
      <t>シンセイビ</t>
    </rPh>
    <phoneticPr fontId="2"/>
  </si>
  <si>
    <t>福岡市中高生の居場所づくり事業について補助金の交付を受けたいので、</t>
    <rPh sb="0" eb="3">
      <t>フクオカシ</t>
    </rPh>
    <rPh sb="3" eb="6">
      <t>チュウコウセイ</t>
    </rPh>
    <rPh sb="7" eb="10">
      <t>イバショ</t>
    </rPh>
    <rPh sb="13" eb="15">
      <t>ジギョウ</t>
    </rPh>
    <rPh sb="19" eb="22">
      <t>ホジョキン</t>
    </rPh>
    <rPh sb="23" eb="25">
      <t>コウフ</t>
    </rPh>
    <rPh sb="26" eb="27">
      <t>ウ</t>
    </rPh>
    <phoneticPr fontId="2"/>
  </si>
  <si>
    <t>福岡市補助金交付規則を承知の上、関係書類を添えて下記のとおり申請します。</t>
    <phoneticPr fontId="2"/>
  </si>
  <si>
    <t>記</t>
    <rPh sb="0" eb="1">
      <t>キ</t>
    </rPh>
    <phoneticPr fontId="2"/>
  </si>
  <si>
    <t>1　交付申請額</t>
    <rPh sb="2" eb="4">
      <t>コウフ</t>
    </rPh>
    <rPh sb="4" eb="6">
      <t>シンセイ</t>
    </rPh>
    <rPh sb="6" eb="7">
      <t>ガク</t>
    </rPh>
    <phoneticPr fontId="2"/>
  </si>
  <si>
    <t>（内訳）</t>
    <rPh sb="1" eb="3">
      <t>ウチワケ</t>
    </rPh>
    <phoneticPr fontId="2"/>
  </si>
  <si>
    <t>２　添付書類</t>
  </si>
  <si>
    <t>（１）事業計画書</t>
  </si>
  <si>
    <t>（２）事業収支計画書</t>
  </si>
  <si>
    <t>（３）事業資金計画書</t>
    <phoneticPr fontId="2"/>
  </si>
  <si>
    <t>（４）団体の定款または規約及び役員名簿</t>
    <phoneticPr fontId="2"/>
  </si>
  <si>
    <t>（５）その他市長が必要と認める書類
（団体の収支決算書類、団体の活動内容を記載したパンフレット等）</t>
    <phoneticPr fontId="2"/>
  </si>
  <si>
    <t>団体名</t>
    <rPh sb="0" eb="2">
      <t>ダンタイ</t>
    </rPh>
    <rPh sb="2" eb="3">
      <t>メイ</t>
    </rPh>
    <phoneticPr fontId="2"/>
  </si>
  <si>
    <t>代表者名</t>
    <rPh sb="0" eb="3">
      <t>ダイヒョウシャ</t>
    </rPh>
    <rPh sb="3" eb="4">
      <t>メイ</t>
    </rPh>
    <phoneticPr fontId="2"/>
  </si>
  <si>
    <t>団体住所</t>
    <rPh sb="0" eb="2">
      <t>ダンタイ</t>
    </rPh>
    <rPh sb="2" eb="4">
      <t>ジュウショ</t>
    </rPh>
    <phoneticPr fontId="2"/>
  </si>
  <si>
    <t>団体連絡先（TEL）</t>
    <rPh sb="0" eb="2">
      <t>ダンタイ</t>
    </rPh>
    <rPh sb="2" eb="4">
      <t>レンラク</t>
    </rPh>
    <rPh sb="4" eb="5">
      <t>サキ</t>
    </rPh>
    <phoneticPr fontId="2"/>
  </si>
  <si>
    <t>（メールアドレス）</t>
    <phoneticPr fontId="2"/>
  </si>
  <si>
    <t>居場所の名称</t>
    <rPh sb="0" eb="3">
      <t>イバショ</t>
    </rPh>
    <rPh sb="4" eb="6">
      <t>メイショウ</t>
    </rPh>
    <phoneticPr fontId="2"/>
  </si>
  <si>
    <t>居場所の所在地</t>
    <rPh sb="0" eb="3">
      <t>イバショ</t>
    </rPh>
    <rPh sb="4" eb="7">
      <t>ショザイチ</t>
    </rPh>
    <phoneticPr fontId="2"/>
  </si>
  <si>
    <t>利用施設名</t>
    <rPh sb="0" eb="2">
      <t>リヨウ</t>
    </rPh>
    <rPh sb="2" eb="4">
      <t>シセツ</t>
    </rPh>
    <rPh sb="4" eb="5">
      <t>メイ</t>
    </rPh>
    <phoneticPr fontId="2"/>
  </si>
  <si>
    <t>居場所の新規開設（予定）日</t>
    <rPh sb="0" eb="3">
      <t>イバショ</t>
    </rPh>
    <rPh sb="4" eb="6">
      <t>シンキ</t>
    </rPh>
    <rPh sb="6" eb="8">
      <t>カイセツ</t>
    </rPh>
    <rPh sb="9" eb="11">
      <t>ヨテイ</t>
    </rPh>
    <rPh sb="12" eb="13">
      <t>ビ</t>
    </rPh>
    <phoneticPr fontId="2"/>
  </si>
  <si>
    <t>居場所の開設頻度</t>
    <rPh sb="0" eb="3">
      <t>イバショ</t>
    </rPh>
    <rPh sb="4" eb="6">
      <t>カイセツ</t>
    </rPh>
    <rPh sb="6" eb="8">
      <t>ヒンド</t>
    </rPh>
    <phoneticPr fontId="2"/>
  </si>
  <si>
    <t>居場所の開設日・開設時間</t>
    <rPh sb="0" eb="3">
      <t>イバショ</t>
    </rPh>
    <rPh sb="4" eb="6">
      <t>カイセツ</t>
    </rPh>
    <rPh sb="6" eb="7">
      <t>ビ</t>
    </rPh>
    <rPh sb="8" eb="10">
      <t>カイセツ</t>
    </rPh>
    <rPh sb="10" eb="12">
      <t>ジカン</t>
    </rPh>
    <phoneticPr fontId="2"/>
  </si>
  <si>
    <t>年間開設時間（累計）</t>
    <rPh sb="0" eb="2">
      <t>ネンカン</t>
    </rPh>
    <rPh sb="2" eb="4">
      <t>カイセツ</t>
    </rPh>
    <rPh sb="4" eb="6">
      <t>ジカン</t>
    </rPh>
    <rPh sb="7" eb="9">
      <t>ルイケイ</t>
    </rPh>
    <phoneticPr fontId="2"/>
  </si>
  <si>
    <t>アウトリーチ活動の実施</t>
    <rPh sb="6" eb="8">
      <t>カツドウ</t>
    </rPh>
    <rPh sb="9" eb="11">
      <t>ジッシ</t>
    </rPh>
    <phoneticPr fontId="2"/>
  </si>
  <si>
    <t>中高生の声を取り入れた
居場所づくりの実施</t>
    <rPh sb="0" eb="3">
      <t>ナカコウセイ</t>
    </rPh>
    <rPh sb="4" eb="5">
      <t>コエ</t>
    </rPh>
    <rPh sb="6" eb="7">
      <t>ト</t>
    </rPh>
    <rPh sb="8" eb="9">
      <t>イ</t>
    </rPh>
    <rPh sb="12" eb="15">
      <t>イバショ</t>
    </rPh>
    <rPh sb="19" eb="21">
      <t>ジッシ</t>
    </rPh>
    <phoneticPr fontId="2"/>
  </si>
  <si>
    <t>責任者名（複数可）</t>
    <rPh sb="0" eb="3">
      <t>セキニンシャ</t>
    </rPh>
    <rPh sb="3" eb="4">
      <t>メイ</t>
    </rPh>
    <rPh sb="5" eb="7">
      <t>フクスウ</t>
    </rPh>
    <rPh sb="7" eb="8">
      <t>カ</t>
    </rPh>
    <phoneticPr fontId="2"/>
  </si>
  <si>
    <t>補助スタッフ予定人数・氏名</t>
    <rPh sb="0" eb="2">
      <t>ホジョ</t>
    </rPh>
    <rPh sb="6" eb="8">
      <t>ヨテイ</t>
    </rPh>
    <rPh sb="8" eb="10">
      <t>ニンズウ</t>
    </rPh>
    <rPh sb="11" eb="13">
      <t>シメイ</t>
    </rPh>
    <phoneticPr fontId="2"/>
  </si>
  <si>
    <t>３　事業概要</t>
    <rPh sb="2" eb="4">
      <t>ジギョウ</t>
    </rPh>
    <rPh sb="4" eb="6">
      <t>ガイヨウ</t>
    </rPh>
    <phoneticPr fontId="2"/>
  </si>
  <si>
    <t>※事業の目的、対象者や活動内容、その効果等について具体的にご記入ください。</t>
    <phoneticPr fontId="2"/>
  </si>
  <si>
    <t>※開設頻度が月１回の場合は、月２回以上の開設が難しい理由についてご記入ください。</t>
    <phoneticPr fontId="2"/>
  </si>
  <si>
    <t>※下記の加算対象活動を実施する場合は、下段に活動内容等を具体的にご記入ください。</t>
    <phoneticPr fontId="2"/>
  </si>
  <si>
    <t>・アウトリーチ活動…実施日時、実施場所、スタッフ体制、活動内容等</t>
    <phoneticPr fontId="2"/>
  </si>
  <si>
    <t>・中高生の声を取り入れた居場所づくり…各回の活動内容等</t>
    <phoneticPr fontId="2"/>
  </si>
  <si>
    <t>（事業概要）</t>
    <phoneticPr fontId="2"/>
  </si>
  <si>
    <t>（加算対象活動）</t>
  </si>
  <si>
    <t>実施時期</t>
    <rPh sb="0" eb="2">
      <t>ジッシ</t>
    </rPh>
    <rPh sb="2" eb="4">
      <t>ジキ</t>
    </rPh>
    <phoneticPr fontId="2"/>
  </si>
  <si>
    <t>取組項目</t>
    <rPh sb="0" eb="2">
      <t>トリク</t>
    </rPh>
    <rPh sb="2" eb="4">
      <t>コウモク</t>
    </rPh>
    <phoneticPr fontId="2"/>
  </si>
  <si>
    <t>金額（円）</t>
    <rPh sb="0" eb="2">
      <t>キンガク</t>
    </rPh>
    <rPh sb="3" eb="4">
      <t>エン</t>
    </rPh>
    <phoneticPr fontId="2"/>
  </si>
  <si>
    <t>積算内容</t>
    <rPh sb="0" eb="2">
      <t>セキサン</t>
    </rPh>
    <rPh sb="2" eb="4">
      <t>ナイヨウ</t>
    </rPh>
    <phoneticPr fontId="2"/>
  </si>
  <si>
    <t>４月</t>
    <rPh sb="1" eb="2">
      <t>ガツ</t>
    </rPh>
    <phoneticPr fontId="2"/>
  </si>
  <si>
    <t>５月</t>
  </si>
  <si>
    <t>６月</t>
  </si>
  <si>
    <t>７月</t>
  </si>
  <si>
    <t>８月</t>
  </si>
  <si>
    <t>９月</t>
  </si>
  <si>
    <t>１０月</t>
  </si>
  <si>
    <t>１１月</t>
  </si>
  <si>
    <t>１２月</t>
  </si>
  <si>
    <t>１月</t>
  </si>
  <si>
    <t>２月</t>
  </si>
  <si>
    <t>３月</t>
  </si>
  <si>
    <t>合計金額</t>
    <rPh sb="0" eb="2">
      <t>ゴウケイ</t>
    </rPh>
    <rPh sb="2" eb="4">
      <t>キンガク</t>
    </rPh>
    <phoneticPr fontId="2"/>
  </si>
  <si>
    <t>団体名：</t>
    <phoneticPr fontId="2"/>
  </si>
  <si>
    <t>１　収入</t>
    <rPh sb="2" eb="4">
      <t>シュウニュウ</t>
    </rPh>
    <phoneticPr fontId="6"/>
  </si>
  <si>
    <t>科目</t>
    <rPh sb="0" eb="2">
      <t>カモク</t>
    </rPh>
    <phoneticPr fontId="6"/>
  </si>
  <si>
    <t>内訳</t>
    <rPh sb="0" eb="2">
      <t>ウチワケ</t>
    </rPh>
    <phoneticPr fontId="6"/>
  </si>
  <si>
    <t>開設経費補助金</t>
    <rPh sb="0" eb="2">
      <t>カイセツ</t>
    </rPh>
    <phoneticPr fontId="2"/>
  </si>
  <si>
    <t>事業経費補助金</t>
    <rPh sb="0" eb="4">
      <t>ジギョウケイヒ</t>
    </rPh>
    <rPh sb="4" eb="7">
      <t>ホジョキン</t>
    </rPh>
    <phoneticPr fontId="6"/>
  </si>
  <si>
    <t>自己資金</t>
    <rPh sb="0" eb="4">
      <t>ジコシキン</t>
    </rPh>
    <phoneticPr fontId="6"/>
  </si>
  <si>
    <t>合計</t>
    <rPh sb="0" eb="2">
      <t>ゴウケイ</t>
    </rPh>
    <phoneticPr fontId="6"/>
  </si>
  <si>
    <t>２　支出</t>
    <rPh sb="2" eb="4">
      <t>シシュツ</t>
    </rPh>
    <phoneticPr fontId="6"/>
  </si>
  <si>
    <t>費目</t>
    <rPh sb="0" eb="2">
      <t>ヒモク</t>
    </rPh>
    <phoneticPr fontId="6"/>
  </si>
  <si>
    <t>うち補助
対象経費</t>
    <phoneticPr fontId="6"/>
  </si>
  <si>
    <t>積算内訳</t>
    <phoneticPr fontId="6"/>
  </si>
  <si>
    <t>費目の説明（自動入力）</t>
    <rPh sb="0" eb="2">
      <t>ヒモク</t>
    </rPh>
    <rPh sb="3" eb="5">
      <t>セツメイ</t>
    </rPh>
    <rPh sb="6" eb="8">
      <t>ジドウ</t>
    </rPh>
    <rPh sb="8" eb="10">
      <t>ニュウリョク</t>
    </rPh>
    <phoneticPr fontId="2"/>
  </si>
  <si>
    <t>補助対象</t>
    <rPh sb="0" eb="2">
      <t>ホジョ</t>
    </rPh>
    <rPh sb="2" eb="4">
      <t>タイショウ</t>
    </rPh>
    <phoneticPr fontId="6"/>
  </si>
  <si>
    <t>対象外</t>
    <rPh sb="0" eb="3">
      <t>タイショウガイ</t>
    </rPh>
    <phoneticPr fontId="6"/>
  </si>
  <si>
    <t>月</t>
    <rPh sb="0" eb="1">
      <t>ツキ</t>
    </rPh>
    <phoneticPr fontId="2"/>
  </si>
  <si>
    <t>収入</t>
    <rPh sb="0" eb="2">
      <t>シュウニュウ</t>
    </rPh>
    <phoneticPr fontId="2"/>
  </si>
  <si>
    <t>開設経費補助金</t>
    <rPh sb="0" eb="2">
      <t>カイセツ</t>
    </rPh>
    <rPh sb="2" eb="4">
      <t>ケイヒ</t>
    </rPh>
    <rPh sb="4" eb="6">
      <t>ホジョ</t>
    </rPh>
    <rPh sb="6" eb="7">
      <t>キン</t>
    </rPh>
    <phoneticPr fontId="2"/>
  </si>
  <si>
    <t>事業経費補助金</t>
    <rPh sb="0" eb="2">
      <t>ジギョウ</t>
    </rPh>
    <rPh sb="2" eb="4">
      <t>ケイヒ</t>
    </rPh>
    <rPh sb="4" eb="7">
      <t>ホジョキン</t>
    </rPh>
    <phoneticPr fontId="2"/>
  </si>
  <si>
    <t>自己資金</t>
    <rPh sb="0" eb="2">
      <t>ジコ</t>
    </rPh>
    <rPh sb="2" eb="4">
      <t>シキン</t>
    </rPh>
    <phoneticPr fontId="2"/>
  </si>
  <si>
    <t>4月</t>
    <rPh sb="1" eb="2">
      <t>ガツ</t>
    </rPh>
    <phoneticPr fontId="2"/>
  </si>
  <si>
    <t>5月</t>
  </si>
  <si>
    <t>6月</t>
  </si>
  <si>
    <t>7月</t>
  </si>
  <si>
    <t>8月</t>
  </si>
  <si>
    <t>9月</t>
  </si>
  <si>
    <t>10月</t>
  </si>
  <si>
    <t>11月</t>
  </si>
  <si>
    <t>12月</t>
  </si>
  <si>
    <t>1月</t>
  </si>
  <si>
    <t>2月</t>
  </si>
  <si>
    <t>3月</t>
  </si>
  <si>
    <t>計</t>
    <rPh sb="0" eb="1">
      <t>ケイ</t>
    </rPh>
    <phoneticPr fontId="2"/>
  </si>
  <si>
    <t>差引残高</t>
    <rPh sb="0" eb="2">
      <t>サシヒキ</t>
    </rPh>
    <rPh sb="2" eb="4">
      <t>ザンダカ</t>
    </rPh>
    <phoneticPr fontId="2"/>
  </si>
  <si>
    <t>支出</t>
    <rPh sb="0" eb="2">
      <t>シシュツ</t>
    </rPh>
    <phoneticPr fontId="2"/>
  </si>
  <si>
    <t>会場費Ａ</t>
  </si>
  <si>
    <t>会場費Ｂ</t>
  </si>
  <si>
    <t>会場費Ａ</t>
    <phoneticPr fontId="2"/>
  </si>
  <si>
    <t>居場所を開設する会場等の賃借料、会場借上料等。ただし、自宅（責任者に限らずスタッフの自宅を含む。）や他の事業に使用するための経費を除く。</t>
    <phoneticPr fontId="2"/>
  </si>
  <si>
    <t>会場費Ａの対象とは異なる会場等を一時的に使用するための賃借料、会場借上料等</t>
    <phoneticPr fontId="2"/>
  </si>
  <si>
    <t>光熱水費</t>
  </si>
  <si>
    <t>事業に利用した電気・ガス・水道代等。ただし、自宅（責任者に限らずスタッフの自宅を含む。）や他の事業に使用するための経費を除く。</t>
    <phoneticPr fontId="2"/>
  </si>
  <si>
    <t>印刷費</t>
  </si>
  <si>
    <t>居場所の宣伝のためチラシ、ポスター、その他資料等の印刷費</t>
    <phoneticPr fontId="2"/>
  </si>
  <si>
    <t>消耗品費</t>
  </si>
  <si>
    <t>消耗品（価格が１万円未満のもので、備品を除く。）の購入経費</t>
    <phoneticPr fontId="2"/>
  </si>
  <si>
    <t>備品購入費Ｂ</t>
  </si>
  <si>
    <t>居場所運営に必要な備品（補助金交付要綱別表２に定めるもの）</t>
    <rPh sb="0" eb="3">
      <t>イバショ</t>
    </rPh>
    <rPh sb="3" eb="5">
      <t>ウンエイ</t>
    </rPh>
    <rPh sb="6" eb="8">
      <t>ヒツヨウ</t>
    </rPh>
    <rPh sb="12" eb="14">
      <t>ホジョ</t>
    </rPh>
    <rPh sb="14" eb="15">
      <t>キン</t>
    </rPh>
    <rPh sb="15" eb="17">
      <t>コウフ</t>
    </rPh>
    <rPh sb="17" eb="19">
      <t>ヨウコウ</t>
    </rPh>
    <phoneticPr fontId="2"/>
  </si>
  <si>
    <t>材料費</t>
  </si>
  <si>
    <t>調理に要する食材、工作・手芸の材料等の購入経費。ただし、事業実施に最低限必要な経費に限る。</t>
    <phoneticPr fontId="2"/>
  </si>
  <si>
    <t>会議食糧費</t>
  </si>
  <si>
    <t>事業に伴う会議、研修等のための茶菓代。ただし、１人１回当たり200円を上限とし、会食代、スタッフの飲食代を除く。</t>
  </si>
  <si>
    <t>交通費Ａ</t>
  </si>
  <si>
    <t>スタッフの自宅から事業実施場所までの交通費。ただし、１人１日当たり2,619円を上限とする。</t>
    <phoneticPr fontId="2"/>
  </si>
  <si>
    <t>交通費Ｂ</t>
  </si>
  <si>
    <t>居場所の事業に関連した研修、勉強会等に係る交通費。ただし、ガソリン等の燃料代を除く。</t>
    <phoneticPr fontId="2"/>
  </si>
  <si>
    <t>利用者を対象とし、かつ、死亡・後遺障害、入院及び通院を保障する保険料。ただし、責任者及びスタッフのみを対象とする保険を除く。</t>
    <phoneticPr fontId="2"/>
  </si>
  <si>
    <t>通信費</t>
  </si>
  <si>
    <t>電話代、郵便切手代、インターネット料金等。ただし、自宅（責任者に限らずスタッフの自宅を含む。）や他の事業に使用するための経費を除く。</t>
    <phoneticPr fontId="2"/>
  </si>
  <si>
    <t>予算額</t>
    <rPh sb="0" eb="2">
      <t>ヨサン</t>
    </rPh>
    <rPh sb="2" eb="3">
      <t>ガク</t>
    </rPh>
    <phoneticPr fontId="6"/>
  </si>
  <si>
    <t>合計</t>
    <rPh sb="0" eb="2">
      <t>ゴウケイ</t>
    </rPh>
    <phoneticPr fontId="2"/>
  </si>
  <si>
    <t>会場費B</t>
    <phoneticPr fontId="2"/>
  </si>
  <si>
    <t>光熱水費</t>
    <rPh sb="0" eb="3">
      <t>コウネツスイ</t>
    </rPh>
    <rPh sb="3" eb="4">
      <t>ヒ</t>
    </rPh>
    <phoneticPr fontId="2"/>
  </si>
  <si>
    <t>印刷費</t>
    <rPh sb="0" eb="2">
      <t>インサツ</t>
    </rPh>
    <rPh sb="2" eb="3">
      <t>ヒ</t>
    </rPh>
    <phoneticPr fontId="2"/>
  </si>
  <si>
    <t>消耗品費</t>
    <rPh sb="0" eb="3">
      <t>ショウモウヒン</t>
    </rPh>
    <rPh sb="3" eb="4">
      <t>ヒ</t>
    </rPh>
    <phoneticPr fontId="2"/>
  </si>
  <si>
    <t>材料費</t>
    <rPh sb="0" eb="3">
      <t>ザイリョウヒ</t>
    </rPh>
    <phoneticPr fontId="2"/>
  </si>
  <si>
    <t>交通費A</t>
    <rPh sb="0" eb="3">
      <t>コウツウヒ</t>
    </rPh>
    <phoneticPr fontId="2"/>
  </si>
  <si>
    <t>交通費B</t>
    <rPh sb="0" eb="3">
      <t>コウツウヒ</t>
    </rPh>
    <phoneticPr fontId="2"/>
  </si>
  <si>
    <t>保険料</t>
    <rPh sb="0" eb="3">
      <t>ホケンリョウ</t>
    </rPh>
    <phoneticPr fontId="2"/>
  </si>
  <si>
    <t>通信費</t>
    <rPh sb="0" eb="3">
      <t>ツウシンヒ</t>
    </rPh>
    <phoneticPr fontId="2"/>
  </si>
  <si>
    <t>報償費</t>
    <rPh sb="0" eb="3">
      <t>ホウショウヒ</t>
    </rPh>
    <phoneticPr fontId="2"/>
  </si>
  <si>
    <t>備品購入費B</t>
    <rPh sb="0" eb="2">
      <t>ビヒン</t>
    </rPh>
    <rPh sb="2" eb="4">
      <t>コウニュウ</t>
    </rPh>
    <rPh sb="4" eb="5">
      <t>ヒ</t>
    </rPh>
    <phoneticPr fontId="2"/>
  </si>
  <si>
    <t>会議食糧費</t>
    <rPh sb="0" eb="2">
      <t>カイギ</t>
    </rPh>
    <rPh sb="2" eb="5">
      <t>ショクリョウヒ</t>
    </rPh>
    <phoneticPr fontId="2"/>
  </si>
  <si>
    <t>保険料</t>
    <phoneticPr fontId="2"/>
  </si>
  <si>
    <t>スタッフの資質向上のための外部研修講師等への謝金（団体構成員への謝金は対象外）</t>
    <rPh sb="5" eb="7">
      <t>シシツ</t>
    </rPh>
    <rPh sb="7" eb="9">
      <t>コウジョウ</t>
    </rPh>
    <rPh sb="13" eb="15">
      <t>ガイブ</t>
    </rPh>
    <rPh sb="15" eb="17">
      <t>ケンシュウ</t>
    </rPh>
    <rPh sb="17" eb="19">
      <t>コウシ</t>
    </rPh>
    <rPh sb="19" eb="20">
      <t>トウ</t>
    </rPh>
    <rPh sb="22" eb="24">
      <t>シャキン</t>
    </rPh>
    <rPh sb="25" eb="27">
      <t>ダンタイ</t>
    </rPh>
    <rPh sb="27" eb="29">
      <t>コウセイ</t>
    </rPh>
    <rPh sb="29" eb="30">
      <t>イン</t>
    </rPh>
    <rPh sb="32" eb="34">
      <t>シャキン</t>
    </rPh>
    <rPh sb="35" eb="37">
      <t>タイショウ</t>
    </rPh>
    <rPh sb="37" eb="38">
      <t>ガイ</t>
    </rPh>
    <phoneticPr fontId="2"/>
  </si>
  <si>
    <t>生年月日</t>
    <rPh sb="0" eb="2">
      <t>セイネン</t>
    </rPh>
    <rPh sb="2" eb="4">
      <t>ガッピ</t>
    </rPh>
    <phoneticPr fontId="6"/>
  </si>
  <si>
    <t>元号
大正：Ｔ
昭和：Ｓ
平成：Ｈ</t>
    <rPh sb="0" eb="2">
      <t>ゲンゴウ</t>
    </rPh>
    <rPh sb="3" eb="5">
      <t>タイショウ</t>
    </rPh>
    <rPh sb="8" eb="10">
      <t>ショウワ</t>
    </rPh>
    <rPh sb="13" eb="15">
      <t>ヘイセイ</t>
    </rPh>
    <phoneticPr fontId="6"/>
  </si>
  <si>
    <t>年</t>
    <rPh sb="0" eb="1">
      <t>ネン</t>
    </rPh>
    <phoneticPr fontId="6"/>
  </si>
  <si>
    <t>月</t>
    <rPh sb="0" eb="1">
      <t>ツキ</t>
    </rPh>
    <phoneticPr fontId="6"/>
  </si>
  <si>
    <t>日</t>
    <rPh sb="0" eb="1">
      <t>ヒ</t>
    </rPh>
    <phoneticPr fontId="6"/>
  </si>
  <si>
    <t>募集要項様式第４号</t>
    <rPh sb="0" eb="2">
      <t>ボシュウ</t>
    </rPh>
    <rPh sb="2" eb="4">
      <t>ヨウコウ</t>
    </rPh>
    <rPh sb="4" eb="6">
      <t>ヨウシキ</t>
    </rPh>
    <rPh sb="6" eb="7">
      <t>ダイ</t>
    </rPh>
    <rPh sb="8" eb="9">
      <t>ゴウ</t>
    </rPh>
    <phoneticPr fontId="2"/>
  </si>
  <si>
    <t>役　員　名　簿</t>
    <rPh sb="0" eb="1">
      <t>ヤク</t>
    </rPh>
    <rPh sb="2" eb="3">
      <t>イン</t>
    </rPh>
    <rPh sb="4" eb="5">
      <t>ナ</t>
    </rPh>
    <rPh sb="6" eb="7">
      <t>ボ</t>
    </rPh>
    <phoneticPr fontId="2"/>
  </si>
  <si>
    <t>事業資金計画書</t>
    <rPh sb="0" eb="2">
      <t>ジギョウ</t>
    </rPh>
    <rPh sb="2" eb="4">
      <t>シキン</t>
    </rPh>
    <rPh sb="4" eb="7">
      <t>ケイカクショ</t>
    </rPh>
    <phoneticPr fontId="2"/>
  </si>
  <si>
    <t>（募集要項様式第３号）</t>
    <rPh sb="1" eb="5">
      <t>ボシュウヨウコウ</t>
    </rPh>
    <rPh sb="5" eb="7">
      <t>ヨウシキ</t>
    </rPh>
    <rPh sb="7" eb="8">
      <t>ダイ</t>
    </rPh>
    <rPh sb="9" eb="10">
      <t>ゴウ</t>
    </rPh>
    <phoneticPr fontId="2"/>
  </si>
  <si>
    <r>
      <rPr>
        <sz val="10"/>
        <color theme="1"/>
        <rFont val="ＭＳ 明朝"/>
        <family val="1"/>
        <charset val="128"/>
      </rPr>
      <t xml:space="preserve">（該当するものに〇）
</t>
    </r>
    <r>
      <rPr>
        <sz val="11"/>
        <color theme="1"/>
        <rFont val="ＭＳ 明朝"/>
        <family val="1"/>
        <charset val="128"/>
      </rPr>
      <t>加算対象活動の実施
要綱別表４に定める</t>
    </r>
    <rPh sb="21" eb="23">
      <t>ヨウコウ</t>
    </rPh>
    <rPh sb="23" eb="25">
      <t>ベッピョウ</t>
    </rPh>
    <rPh sb="27" eb="28">
      <t>サダ</t>
    </rPh>
    <phoneticPr fontId="2"/>
  </si>
  <si>
    <t>（募集要項様式第５号）</t>
    <rPh sb="1" eb="5">
      <t>ボシュウヨウコウ</t>
    </rPh>
    <rPh sb="5" eb="7">
      <t>ヨウシキ</t>
    </rPh>
    <rPh sb="7" eb="8">
      <t>ダイ</t>
    </rPh>
    <rPh sb="9" eb="10">
      <t>ゴウ</t>
    </rPh>
    <phoneticPr fontId="2"/>
  </si>
  <si>
    <t>若者支援に関する取組み</t>
    <rPh sb="0" eb="2">
      <t>ワカモノ</t>
    </rPh>
    <rPh sb="2" eb="4">
      <t>シエン</t>
    </rPh>
    <rPh sb="5" eb="6">
      <t>カン</t>
    </rPh>
    <rPh sb="8" eb="10">
      <t>トリク</t>
    </rPh>
    <phoneticPr fontId="2"/>
  </si>
  <si>
    <t>体験活動</t>
    <rPh sb="0" eb="2">
      <t>タイケン</t>
    </rPh>
    <rPh sb="2" eb="4">
      <t>カツドウ</t>
    </rPh>
    <phoneticPr fontId="2"/>
  </si>
  <si>
    <t>文化・スポーツ活動</t>
    <rPh sb="0" eb="2">
      <t>ブンカ</t>
    </rPh>
    <rPh sb="7" eb="9">
      <t>カツドウ</t>
    </rPh>
    <phoneticPr fontId="2"/>
  </si>
  <si>
    <t>学習支援</t>
    <rPh sb="0" eb="4">
      <t>ガクシュウシエン</t>
    </rPh>
    <phoneticPr fontId="2"/>
  </si>
  <si>
    <t>その他</t>
    <rPh sb="2" eb="3">
      <t>ホカ</t>
    </rPh>
    <phoneticPr fontId="2"/>
  </si>
  <si>
    <t>（1）～（4）の具体的な内容を記載</t>
    <rPh sb="8" eb="11">
      <t>グタイテキ</t>
    </rPh>
    <rPh sb="12" eb="14">
      <t>ナイヨウ</t>
    </rPh>
    <rPh sb="15" eb="17">
      <t>キサイ</t>
    </rPh>
    <phoneticPr fontId="2"/>
  </si>
  <si>
    <t>団体名</t>
    <rPh sb="0" eb="2">
      <t>ダンタイ</t>
    </rPh>
    <rPh sb="2" eb="3">
      <t>メイ</t>
    </rPh>
    <phoneticPr fontId="2"/>
  </si>
  <si>
    <t>１．若者の生活習慣、コミュニケーション能力、自主性・自立性、社会性などを高め、健全育成や自己形成を支援する取組みの内容（当てはまるものに〇）</t>
    <phoneticPr fontId="2"/>
  </si>
  <si>
    <t>２．　１の取組みのねらい、期待される効果などを自由に記載</t>
    <phoneticPr fontId="2"/>
  </si>
  <si>
    <t>役職名
（代表・理事長など）</t>
    <rPh sb="0" eb="2">
      <t>ヤクショク</t>
    </rPh>
    <rPh sb="2" eb="3">
      <t>メイ</t>
    </rPh>
    <rPh sb="6" eb="8">
      <t>ダイヒョウ</t>
    </rPh>
    <rPh sb="9" eb="12">
      <t>リジチョウ</t>
    </rPh>
    <phoneticPr fontId="2"/>
  </si>
  <si>
    <t>４　年間事業計画</t>
    <rPh sb="2" eb="4">
      <t>ネンカン</t>
    </rPh>
    <rPh sb="4" eb="6">
      <t>ジギョウ</t>
    </rPh>
    <rPh sb="6" eb="8">
      <t>ケイカク</t>
    </rPh>
    <phoneticPr fontId="2"/>
  </si>
  <si>
    <t>２　事業内容</t>
    <rPh sb="2" eb="4">
      <t>ジギョウ</t>
    </rPh>
    <rPh sb="4" eb="6">
      <t>ナイヨウ</t>
    </rPh>
    <phoneticPr fontId="2"/>
  </si>
  <si>
    <t>１　運営団体</t>
    <rPh sb="2" eb="4">
      <t>ウンエイ</t>
    </rPh>
    <rPh sb="4" eb="6">
      <t>ダンタイ</t>
    </rPh>
    <phoneticPr fontId="2"/>
  </si>
  <si>
    <t>事業計画書</t>
    <rPh sb="0" eb="2">
      <t>ジギョウ</t>
    </rPh>
    <rPh sb="2" eb="5">
      <t>ケイカクショ</t>
    </rPh>
    <phoneticPr fontId="2"/>
  </si>
  <si>
    <t>（募集要項様式第１号）</t>
    <rPh sb="1" eb="3">
      <t>ボシュウ</t>
    </rPh>
    <rPh sb="3" eb="5">
      <t>ヨウコウ</t>
    </rPh>
    <rPh sb="5" eb="7">
      <t>ヨウシキ</t>
    </rPh>
    <rPh sb="7" eb="8">
      <t>ダイ</t>
    </rPh>
    <rPh sb="9" eb="10">
      <t>ゴウ</t>
    </rPh>
    <phoneticPr fontId="2"/>
  </si>
  <si>
    <t>事業収支計画書</t>
    <phoneticPr fontId="2"/>
  </si>
  <si>
    <t>（募集要項様式第２号）</t>
    <rPh sb="1" eb="3">
      <t>ボシュウ</t>
    </rPh>
    <rPh sb="3" eb="5">
      <t>ヨウコウ</t>
    </rPh>
    <rPh sb="5" eb="7">
      <t>ヨウシキ</t>
    </rPh>
    <rPh sb="7" eb="8">
      <t>ダイ</t>
    </rPh>
    <rPh sb="9" eb="10">
      <t>ゴウ</t>
    </rPh>
    <phoneticPr fontId="2"/>
  </si>
  <si>
    <t>　　３　補助金を主たる収入とするため概算払いでお願いいたします。</t>
    <rPh sb="4" eb="7">
      <t>ホジョキン</t>
    </rPh>
    <rPh sb="8" eb="9">
      <t>シュ</t>
    </rPh>
    <rPh sb="11" eb="13">
      <t>シュウニュウ</t>
    </rPh>
    <rPh sb="18" eb="20">
      <t>ガイサン</t>
    </rPh>
    <rPh sb="20" eb="21">
      <t>バラ</t>
    </rPh>
    <rPh sb="24" eb="25">
      <t>ネガ</t>
    </rPh>
    <phoneticPr fontId="2"/>
  </si>
  <si>
    <t>(1)</t>
    <phoneticPr fontId="2"/>
  </si>
  <si>
    <t>(2)</t>
  </si>
  <si>
    <t>(3)</t>
  </si>
  <si>
    <t>(4)</t>
  </si>
  <si>
    <t>基本額（要綱別表３ア）</t>
    <rPh sb="0" eb="3">
      <t>キホンガク</t>
    </rPh>
    <rPh sb="4" eb="6">
      <t>ヨウコウ</t>
    </rPh>
    <rPh sb="6" eb="8">
      <t>ベッピョウ</t>
    </rPh>
    <phoneticPr fontId="2"/>
  </si>
  <si>
    <t>会場費（要綱別表３イ）</t>
    <rPh sb="0" eb="3">
      <t>カイジョウヒ</t>
    </rPh>
    <phoneticPr fontId="2"/>
  </si>
  <si>
    <r>
      <t>氏名
(姓と名は</t>
    </r>
    <r>
      <rPr>
        <b/>
        <u val="double"/>
        <sz val="12"/>
        <color theme="1"/>
        <rFont val="ＭＳ 明朝"/>
        <family val="1"/>
        <charset val="128"/>
      </rPr>
      <t>全角スペース</t>
    </r>
    <r>
      <rPr>
        <sz val="12"/>
        <color theme="1"/>
        <rFont val="ＭＳ 明朝"/>
        <family val="1"/>
        <charset val="128"/>
      </rPr>
      <t>で分ける)</t>
    </r>
    <rPh sb="0" eb="2">
      <t>シメイ</t>
    </rPh>
    <rPh sb="9" eb="10">
      <t>ゼン</t>
    </rPh>
    <phoneticPr fontId="6"/>
  </si>
  <si>
    <r>
      <t>氏名ｶﾅ
(</t>
    </r>
    <r>
      <rPr>
        <b/>
        <u val="double"/>
        <sz val="12"/>
        <color theme="1"/>
        <rFont val="ＭＳ 明朝"/>
        <family val="1"/>
        <charset val="128"/>
      </rPr>
      <t>半角ｶﾅ</t>
    </r>
    <r>
      <rPr>
        <sz val="12"/>
        <color theme="1"/>
        <rFont val="ＭＳ 明朝"/>
        <family val="1"/>
        <charset val="128"/>
      </rPr>
      <t>、姓と名は</t>
    </r>
    <r>
      <rPr>
        <b/>
        <u val="double"/>
        <sz val="12"/>
        <color theme="1"/>
        <rFont val="ＭＳ 明朝"/>
        <family val="1"/>
        <charset val="128"/>
      </rPr>
      <t>半角スペースで</t>
    </r>
    <r>
      <rPr>
        <sz val="12"/>
        <color theme="1"/>
        <rFont val="ＭＳ 明朝"/>
        <family val="1"/>
        <charset val="128"/>
      </rPr>
      <t>分ける)</t>
    </r>
    <rPh sb="0" eb="2">
      <t>シメイ</t>
    </rPh>
    <rPh sb="7" eb="9">
      <t>ハンカク</t>
    </rPh>
    <rPh sb="12" eb="13">
      <t>セイ</t>
    </rPh>
    <rPh sb="14" eb="15">
      <t>メイ</t>
    </rPh>
    <rPh sb="16" eb="18">
      <t>ハンカク</t>
    </rPh>
    <rPh sb="23" eb="24">
      <t>ワ</t>
    </rPh>
    <phoneticPr fontId="6"/>
  </si>
  <si>
    <t>※役員全員を記載してください。</t>
    <rPh sb="1" eb="5">
      <t>ヤクインゼンイン</t>
    </rPh>
    <rPh sb="6" eb="8">
      <t>キサイ</t>
    </rPh>
    <phoneticPr fontId="2"/>
  </si>
  <si>
    <t>※この役員名簿により収集した個人情報については、この補助金からの暴力団排除のため、福岡県警察への照会確認に使用します。</t>
    <rPh sb="3" eb="7">
      <t>ヤクインメイボ</t>
    </rPh>
    <rPh sb="10" eb="12">
      <t>シュウシュウ</t>
    </rPh>
    <rPh sb="14" eb="18">
      <t>コジンジョウホウ</t>
    </rPh>
    <rPh sb="26" eb="29">
      <t>ホジョキン</t>
    </rPh>
    <rPh sb="32" eb="37">
      <t>ボウリョクダンハイジョ</t>
    </rPh>
    <rPh sb="41" eb="46">
      <t>フクオカケンケイサツ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</si>
</sst>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円&quot;"/>
    <numFmt numFmtId="177" formatCode="#,##0;[Red]#,##0"/>
    <numFmt numFmtId="178" formatCode="\(#,##0&quot;円&quot;\)"/>
    <numFmt numFmtId="179" formatCode="[$]ggge&quot;年&quot;m&quot;月&quot;d&quot;日&quot;;@" x16r2:formatCode16="[$-ja-JP-x-gannen]ggge&quot;年&quot;m&quot;月&quot;d&quot;日&quot;;@"/>
    <numFmt numFmtId="180" formatCode="\(@\)"/>
  </numFmts>
  <fonts count="21">
    <font>
      <sz val="11"/>
      <color theme="1"/>
      <name val="Yu Gothic"/>
      <family val="2"/>
      <scheme val="minor"/>
    </font>
    <font>
      <sz val="11"/>
      <color theme="1"/>
      <name val="Yu Gothic"/>
      <family val="2"/>
      <scheme val="minor"/>
    </font>
    <font>
      <sz val="6"/>
      <name val="Yu Gothic"/>
      <family val="3"/>
      <charset val="128"/>
      <scheme val="minor"/>
    </font>
    <font>
      <sz val="11"/>
      <name val="ＭＳ 明朝"/>
      <family val="1"/>
      <charset val="128"/>
    </font>
    <font>
      <sz val="11"/>
      <color rgb="FFFF0000"/>
      <name val="ＭＳ 明朝"/>
      <family val="1"/>
      <charset val="128"/>
    </font>
    <font>
      <sz val="14"/>
      <name val="ＭＳ 明朝"/>
      <family val="1"/>
      <charset val="128"/>
    </font>
    <font>
      <sz val="6"/>
      <name val="ＭＳ Ｐゴシック"/>
      <family val="3"/>
      <charset val="128"/>
    </font>
    <font>
      <sz val="10"/>
      <name val="ＭＳ 明朝"/>
      <family val="1"/>
      <charset val="128"/>
    </font>
    <font>
      <b/>
      <sz val="11"/>
      <color rgb="FFFF0000"/>
      <name val="Yu Gothic"/>
      <family val="3"/>
      <charset val="128"/>
      <scheme val="minor"/>
    </font>
    <font>
      <sz val="14"/>
      <color theme="1"/>
      <name val="ＭＳ 明朝"/>
      <family val="1"/>
      <charset val="128"/>
    </font>
    <font>
      <sz val="11"/>
      <color theme="1"/>
      <name val="ＭＳ 明朝"/>
      <family val="1"/>
      <charset val="128"/>
    </font>
    <font>
      <b/>
      <u/>
      <sz val="14"/>
      <color rgb="FFFF0000"/>
      <name val="ＭＳ 明朝"/>
      <family val="1"/>
      <charset val="128"/>
    </font>
    <font>
      <b/>
      <u/>
      <sz val="16"/>
      <color theme="0"/>
      <name val="ＭＳ 明朝"/>
      <family val="1"/>
      <charset val="128"/>
    </font>
    <font>
      <sz val="10"/>
      <color theme="1"/>
      <name val="ＭＳ 明朝"/>
      <family val="1"/>
      <charset val="128"/>
    </font>
    <font>
      <b/>
      <u/>
      <sz val="11"/>
      <color rgb="FFFF0000"/>
      <name val="ＭＳ 明朝"/>
      <family val="1"/>
      <charset val="128"/>
    </font>
    <font>
      <b/>
      <sz val="24"/>
      <color theme="1"/>
      <name val="ＭＳ 明朝"/>
      <family val="1"/>
      <charset val="128"/>
    </font>
    <font>
      <sz val="24"/>
      <color theme="1"/>
      <name val="ＭＳ 明朝"/>
      <family val="1"/>
      <charset val="128"/>
    </font>
    <font>
      <sz val="12"/>
      <color theme="1"/>
      <name val="ＭＳ 明朝"/>
      <family val="1"/>
      <charset val="128"/>
    </font>
    <font>
      <b/>
      <sz val="11"/>
      <color rgb="FFFF0000"/>
      <name val="ＭＳ 明朝"/>
      <family val="1"/>
      <charset val="128"/>
    </font>
    <font>
      <b/>
      <u val="double"/>
      <sz val="12"/>
      <color theme="1"/>
      <name val="ＭＳ 明朝"/>
      <family val="1"/>
      <charset val="128"/>
    </font>
    <font>
      <sz val="11"/>
      <color theme="0"/>
      <name val="ＭＳ 明朝"/>
      <family val="1"/>
      <charset val="128"/>
    </font>
  </fonts>
  <fills count="5">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5" tint="0.79998168889431442"/>
        <bgColor indexed="64"/>
      </patternFill>
    </fill>
  </fills>
  <borders count="56">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thin">
        <color indexed="64"/>
      </left>
      <right style="thin">
        <color indexed="64"/>
      </right>
      <top/>
      <bottom style="thin">
        <color indexed="64"/>
      </bottom>
      <diagonal/>
    </border>
    <border>
      <left style="hair">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double">
        <color auto="1"/>
      </top>
      <bottom style="medium">
        <color auto="1"/>
      </bottom>
      <diagonal/>
    </border>
    <border>
      <left style="medium">
        <color auto="1"/>
      </left>
      <right style="thin">
        <color auto="1"/>
      </right>
      <top style="thin">
        <color auto="1"/>
      </top>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indexed="64"/>
      </left>
      <right/>
      <top style="medium">
        <color auto="1"/>
      </top>
      <bottom style="thin">
        <color indexed="64"/>
      </bottom>
      <diagonal/>
    </border>
    <border>
      <left style="thin">
        <color indexed="64"/>
      </left>
      <right style="thin">
        <color indexed="64"/>
      </right>
      <top/>
      <bottom style="medium">
        <color indexed="64"/>
      </bottom>
      <diagonal/>
    </border>
    <border>
      <left/>
      <right/>
      <top/>
      <bottom style="thin">
        <color auto="1"/>
      </bottom>
      <diagonal/>
    </border>
    <border>
      <left style="medium">
        <color auto="1"/>
      </left>
      <right style="thin">
        <color auto="1"/>
      </right>
      <top/>
      <bottom style="medium">
        <color auto="1"/>
      </bottom>
      <diagonal/>
    </border>
    <border>
      <left style="thin">
        <color auto="1"/>
      </left>
      <right/>
      <top style="double">
        <color auto="1"/>
      </top>
      <bottom style="medium">
        <color auto="1"/>
      </bottom>
      <diagonal/>
    </border>
    <border>
      <left style="thin">
        <color indexed="64"/>
      </left>
      <right/>
      <top/>
      <bottom style="medium">
        <color indexed="64"/>
      </bottom>
      <diagonal/>
    </border>
    <border>
      <left style="medium">
        <color auto="1"/>
      </left>
      <right style="medium">
        <color indexed="64"/>
      </right>
      <top style="medium">
        <color auto="1"/>
      </top>
      <bottom style="thin">
        <color auto="1"/>
      </bottom>
      <diagonal/>
    </border>
    <border>
      <left style="medium">
        <color auto="1"/>
      </left>
      <right style="medium">
        <color indexed="64"/>
      </right>
      <top style="thin">
        <color auto="1"/>
      </top>
      <bottom style="thin">
        <color auto="1"/>
      </bottom>
      <diagonal/>
    </border>
    <border>
      <left style="medium">
        <color auto="1"/>
      </left>
      <right style="medium">
        <color indexed="64"/>
      </right>
      <top style="thin">
        <color auto="1"/>
      </top>
      <bottom/>
      <diagonal/>
    </border>
    <border>
      <left style="medium">
        <color auto="1"/>
      </left>
      <right style="medium">
        <color indexed="64"/>
      </right>
      <top/>
      <bottom style="medium">
        <color indexed="64"/>
      </bottom>
      <diagonal/>
    </border>
    <border>
      <left style="medium">
        <color indexed="64"/>
      </left>
      <right/>
      <top/>
      <bottom/>
      <diagonal/>
    </border>
    <border>
      <left/>
      <right/>
      <top style="thin">
        <color indexed="64"/>
      </top>
      <bottom style="thin">
        <color auto="1"/>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thin">
        <color auto="1"/>
      </left>
      <right style="medium">
        <color auto="1"/>
      </right>
      <top style="double">
        <color auto="1"/>
      </top>
      <bottom style="medium">
        <color auto="1"/>
      </bottom>
      <diagonal/>
    </border>
    <border diagonalUp="1">
      <left style="thin">
        <color auto="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s>
  <cellStyleXfs count="2">
    <xf numFmtId="0" fontId="0" fillId="0" borderId="0"/>
    <xf numFmtId="38" fontId="1" fillId="0" borderId="0" applyFont="0" applyFill="0" applyBorder="0" applyAlignment="0" applyProtection="0">
      <alignment vertical="center"/>
    </xf>
  </cellStyleXfs>
  <cellXfs count="202">
    <xf numFmtId="0" fontId="0" fillId="0" borderId="0" xfId="0"/>
    <xf numFmtId="0" fontId="0" fillId="0" borderId="0" xfId="0" applyProtection="1"/>
    <xf numFmtId="0" fontId="5" fillId="0" borderId="0" xfId="0" applyFont="1" applyAlignment="1" applyProtection="1">
      <alignment vertical="center"/>
    </xf>
    <xf numFmtId="0" fontId="3" fillId="0" borderId="0" xfId="0" applyFont="1" applyAlignment="1" applyProtection="1">
      <alignment vertical="center"/>
    </xf>
    <xf numFmtId="0" fontId="5" fillId="0" borderId="0" xfId="0" applyFont="1" applyAlignment="1" applyProtection="1">
      <alignment horizontal="center" vertical="center"/>
    </xf>
    <xf numFmtId="0" fontId="3" fillId="3" borderId="0" xfId="0" applyNumberFormat="1" applyFont="1" applyFill="1" applyAlignment="1" applyProtection="1">
      <alignment horizontal="left" vertical="center"/>
    </xf>
    <xf numFmtId="0" fontId="3" fillId="3" borderId="1" xfId="0" applyFont="1" applyFill="1" applyBorder="1" applyAlignment="1" applyProtection="1">
      <alignment horizontal="center" vertical="center"/>
    </xf>
    <xf numFmtId="0" fontId="8" fillId="0" borderId="0" xfId="0" applyFont="1" applyAlignment="1" applyProtection="1">
      <alignment vertical="center"/>
    </xf>
    <xf numFmtId="0" fontId="8" fillId="0" borderId="0" xfId="0" applyFont="1" applyAlignment="1" applyProtection="1">
      <alignment horizontal="center" vertical="center" wrapText="1"/>
    </xf>
    <xf numFmtId="0" fontId="9" fillId="0" borderId="0" xfId="0" applyFont="1" applyAlignment="1" applyProtection="1">
      <alignment horizontal="center" vertical="center"/>
    </xf>
    <xf numFmtId="0" fontId="9" fillId="0" borderId="0" xfId="0" applyFont="1" applyAlignment="1" applyProtection="1">
      <alignment vertical="center"/>
    </xf>
    <xf numFmtId="0" fontId="10" fillId="0" borderId="0" xfId="0" applyFont="1" applyAlignment="1" applyProtection="1">
      <alignment horizontal="center" vertical="center"/>
    </xf>
    <xf numFmtId="0" fontId="10" fillId="0" borderId="0" xfId="0" applyFont="1" applyProtection="1"/>
    <xf numFmtId="0" fontId="10" fillId="0" borderId="22" xfId="0" applyFont="1" applyBorder="1" applyAlignment="1" applyProtection="1">
      <alignment horizontal="center" vertical="center"/>
    </xf>
    <xf numFmtId="0" fontId="10" fillId="0" borderId="28" xfId="0" applyFont="1" applyBorder="1" applyAlignment="1" applyProtection="1">
      <alignment horizontal="center" vertical="center"/>
    </xf>
    <xf numFmtId="0" fontId="10" fillId="0" borderId="34" xfId="0" applyFont="1" applyFill="1" applyBorder="1" applyAlignment="1" applyProtection="1">
      <alignment horizontal="center" vertical="center"/>
    </xf>
    <xf numFmtId="0" fontId="10" fillId="0" borderId="1" xfId="0" applyFont="1" applyBorder="1" applyAlignment="1" applyProtection="1">
      <alignment horizontal="center" vertical="center"/>
    </xf>
    <xf numFmtId="0" fontId="10" fillId="0" borderId="11" xfId="0" applyFont="1" applyBorder="1" applyAlignment="1" applyProtection="1">
      <alignment horizontal="center" vertical="center"/>
    </xf>
    <xf numFmtId="0" fontId="11" fillId="0" borderId="0" xfId="0" applyFont="1" applyAlignment="1" applyProtection="1">
      <alignment vertical="center"/>
    </xf>
    <xf numFmtId="0" fontId="10" fillId="0" borderId="0" xfId="0" applyFont="1" applyAlignment="1" applyProtection="1">
      <alignment vertical="center"/>
    </xf>
    <xf numFmtId="0" fontId="10" fillId="4" borderId="1" xfId="0" applyFont="1" applyFill="1" applyBorder="1" applyAlignment="1" applyProtection="1">
      <alignment vertical="center"/>
      <protection locked="0"/>
    </xf>
    <xf numFmtId="38" fontId="10" fillId="4" borderId="1" xfId="1" applyFont="1" applyFill="1" applyBorder="1" applyAlignment="1" applyProtection="1">
      <alignment vertical="center"/>
      <protection locked="0"/>
    </xf>
    <xf numFmtId="38" fontId="10" fillId="4" borderId="3" xfId="1" applyFont="1" applyFill="1" applyBorder="1" applyAlignment="1" applyProtection="1">
      <alignment vertical="center"/>
      <protection locked="0"/>
    </xf>
    <xf numFmtId="38" fontId="10" fillId="0" borderId="35" xfId="1" applyFont="1" applyBorder="1" applyAlignment="1" applyProtection="1">
      <alignment vertical="center"/>
    </xf>
    <xf numFmtId="38" fontId="10" fillId="4" borderId="11" xfId="1" applyFont="1" applyFill="1" applyBorder="1" applyAlignment="1" applyProtection="1">
      <alignment vertical="center"/>
      <protection locked="0"/>
    </xf>
    <xf numFmtId="38" fontId="10" fillId="4" borderId="5" xfId="1" applyFont="1" applyFill="1" applyBorder="1" applyAlignment="1" applyProtection="1">
      <alignment vertical="center"/>
      <protection locked="0"/>
    </xf>
    <xf numFmtId="38" fontId="10" fillId="0" borderId="36" xfId="1" applyFont="1" applyBorder="1" applyAlignment="1" applyProtection="1">
      <alignment vertical="center"/>
    </xf>
    <xf numFmtId="38" fontId="10" fillId="0" borderId="27" xfId="1" applyFont="1" applyBorder="1" applyAlignment="1" applyProtection="1">
      <alignment vertical="center"/>
    </xf>
    <xf numFmtId="38" fontId="10" fillId="0" borderId="32" xfId="1" applyFont="1" applyBorder="1" applyAlignment="1" applyProtection="1">
      <alignment vertical="center"/>
    </xf>
    <xf numFmtId="38" fontId="10" fillId="0" borderId="24" xfId="1" applyFont="1" applyBorder="1" applyAlignment="1" applyProtection="1">
      <alignment vertical="center"/>
    </xf>
    <xf numFmtId="38" fontId="10" fillId="4" borderId="22" xfId="1" applyFont="1" applyFill="1" applyBorder="1" applyAlignment="1" applyProtection="1">
      <alignment vertical="center"/>
      <protection locked="0"/>
    </xf>
    <xf numFmtId="38" fontId="10" fillId="4" borderId="28" xfId="1" applyFont="1" applyFill="1" applyBorder="1" applyAlignment="1" applyProtection="1">
      <alignment vertical="center"/>
      <protection locked="0"/>
    </xf>
    <xf numFmtId="38" fontId="10" fillId="0" borderId="34" xfId="1" applyFont="1" applyBorder="1" applyAlignment="1" applyProtection="1">
      <alignment vertical="center"/>
    </xf>
    <xf numFmtId="38" fontId="10" fillId="0" borderId="29" xfId="1" applyFont="1" applyBorder="1" applyAlignment="1" applyProtection="1">
      <alignment vertical="center"/>
    </xf>
    <xf numFmtId="38" fontId="10" fillId="0" borderId="33" xfId="1" applyFont="1" applyBorder="1" applyAlignment="1" applyProtection="1">
      <alignment vertical="center"/>
    </xf>
    <xf numFmtId="38" fontId="10" fillId="0" borderId="37" xfId="1" applyFont="1" applyBorder="1" applyAlignment="1" applyProtection="1">
      <alignment vertical="center"/>
    </xf>
    <xf numFmtId="0" fontId="10" fillId="0" borderId="1" xfId="0" applyFont="1" applyBorder="1" applyAlignment="1" applyProtection="1">
      <alignment vertical="center"/>
    </xf>
    <xf numFmtId="0" fontId="10" fillId="4" borderId="1" xfId="0" applyFont="1" applyFill="1" applyBorder="1" applyAlignment="1" applyProtection="1">
      <alignment horizontal="center" vertical="center" wrapText="1"/>
      <protection locked="0"/>
    </xf>
    <xf numFmtId="0" fontId="10" fillId="4" borderId="1" xfId="0" applyFont="1" applyFill="1" applyBorder="1" applyAlignment="1" applyProtection="1">
      <alignment horizontal="center" vertical="center"/>
      <protection locked="0"/>
    </xf>
    <xf numFmtId="0" fontId="10" fillId="0" borderId="1" xfId="0" applyFont="1" applyBorder="1" applyAlignment="1" applyProtection="1">
      <alignment vertical="center" wrapText="1"/>
    </xf>
    <xf numFmtId="0" fontId="10" fillId="0" borderId="0" xfId="0" applyFont="1" applyAlignment="1" applyProtection="1"/>
    <xf numFmtId="176" fontId="10" fillId="0" borderId="1" xfId="1" applyNumberFormat="1" applyFont="1" applyBorder="1" applyAlignment="1" applyProtection="1">
      <alignment vertical="center"/>
    </xf>
    <xf numFmtId="176" fontId="10" fillId="2" borderId="1" xfId="0" applyNumberFormat="1" applyFont="1" applyFill="1" applyBorder="1" applyAlignment="1" applyProtection="1">
      <alignment vertical="center"/>
    </xf>
    <xf numFmtId="0" fontId="10" fillId="0" borderId="0" xfId="0" applyFont="1" applyFill="1" applyAlignment="1" applyProtection="1">
      <alignment horizontal="right" vertical="center"/>
    </xf>
    <xf numFmtId="0" fontId="10" fillId="0" borderId="0" xfId="0" applyFont="1" applyFill="1" applyProtection="1"/>
    <xf numFmtId="0" fontId="10" fillId="0" borderId="0" xfId="0" applyFont="1" applyFill="1" applyAlignment="1" applyProtection="1">
      <alignment horizontal="center" vertical="center"/>
    </xf>
    <xf numFmtId="0" fontId="10" fillId="0" borderId="0" xfId="0" applyNumberFormat="1" applyFont="1" applyFill="1" applyProtection="1"/>
    <xf numFmtId="0" fontId="10" fillId="0" borderId="0" xfId="0" applyFont="1" applyFill="1" applyAlignment="1" applyProtection="1">
      <alignment vertical="center"/>
    </xf>
    <xf numFmtId="0" fontId="10" fillId="0" borderId="0" xfId="0" applyFont="1" applyFill="1" applyAlignment="1" applyProtection="1">
      <alignment horizontal="center"/>
    </xf>
    <xf numFmtId="179" fontId="10" fillId="4" borderId="0" xfId="0" applyNumberFormat="1" applyFont="1" applyFill="1" applyAlignment="1" applyProtection="1">
      <alignment horizontal="left" vertical="center"/>
      <protection locked="0"/>
    </xf>
    <xf numFmtId="0" fontId="10" fillId="0" borderId="0" xfId="0" applyFont="1" applyFill="1" applyAlignment="1" applyProtection="1">
      <alignment horizontal="left" vertical="center"/>
    </xf>
    <xf numFmtId="0" fontId="10" fillId="0" borderId="0" xfId="0" applyNumberFormat="1" applyFont="1" applyFill="1" applyAlignment="1" applyProtection="1">
      <alignment horizontal="left" vertical="center"/>
    </xf>
    <xf numFmtId="0" fontId="10" fillId="4" borderId="0" xfId="0" applyNumberFormat="1" applyFont="1" applyFill="1" applyAlignment="1" applyProtection="1">
      <alignment horizontal="left" vertical="center" wrapText="1"/>
      <protection locked="0"/>
    </xf>
    <xf numFmtId="0" fontId="10" fillId="4" borderId="0" xfId="0" applyNumberFormat="1" applyFont="1" applyFill="1" applyAlignment="1" applyProtection="1">
      <alignment horizontal="left" vertical="center"/>
      <protection locked="0"/>
    </xf>
    <xf numFmtId="0" fontId="10" fillId="0" borderId="0" xfId="0" applyFont="1" applyFill="1" applyAlignment="1" applyProtection="1">
      <alignment horizontal="right" vertical="center" wrapText="1"/>
    </xf>
    <xf numFmtId="176" fontId="10" fillId="0" borderId="0" xfId="0" applyNumberFormat="1" applyFont="1" applyFill="1" applyAlignment="1" applyProtection="1">
      <alignment horizontal="right" vertical="center"/>
    </xf>
    <xf numFmtId="38" fontId="10" fillId="0" borderId="0" xfId="1" applyFont="1" applyFill="1" applyAlignment="1" applyProtection="1">
      <alignment horizontal="center" vertical="center"/>
    </xf>
    <xf numFmtId="0" fontId="10" fillId="0" borderId="0" xfId="0" applyNumberFormat="1" applyFont="1" applyFill="1" applyAlignment="1" applyProtection="1">
      <alignment vertical="center"/>
    </xf>
    <xf numFmtId="0" fontId="3" fillId="0" borderId="0" xfId="0" applyFont="1" applyFill="1" applyAlignment="1" applyProtection="1">
      <alignment horizontal="right" vertical="center"/>
    </xf>
    <xf numFmtId="0" fontId="10" fillId="0" borderId="0" xfId="0" applyFont="1"/>
    <xf numFmtId="0" fontId="10" fillId="0" borderId="1" xfId="0" applyFont="1" applyBorder="1" applyAlignment="1">
      <alignment horizontal="center" vertical="center"/>
    </xf>
    <xf numFmtId="0" fontId="10" fillId="0" borderId="0" xfId="0" applyFont="1" applyAlignment="1">
      <alignment vertical="center"/>
    </xf>
    <xf numFmtId="0" fontId="10" fillId="0" borderId="0" xfId="0" applyFont="1" applyFill="1" applyAlignment="1" applyProtection="1">
      <alignment horizontal="left" vertical="center"/>
    </xf>
    <xf numFmtId="0" fontId="3" fillId="0" borderId="1" xfId="0" applyFont="1" applyBorder="1" applyAlignment="1" applyProtection="1">
      <alignment horizontal="center" vertical="center"/>
    </xf>
    <xf numFmtId="0" fontId="5" fillId="0" borderId="0" xfId="0" applyFont="1" applyAlignment="1" applyProtection="1">
      <alignment horizontal="right" vertical="center"/>
    </xf>
    <xf numFmtId="0" fontId="3" fillId="0" borderId="1" xfId="0" applyFont="1" applyBorder="1" applyAlignment="1" applyProtection="1">
      <alignment horizontal="center" vertical="center" wrapText="1"/>
    </xf>
    <xf numFmtId="0" fontId="3" fillId="0" borderId="0" xfId="0" applyFont="1" applyAlignment="1" applyProtection="1">
      <alignment horizontal="center" vertical="center"/>
    </xf>
    <xf numFmtId="0" fontId="11" fillId="0" borderId="38" xfId="0" applyFont="1" applyBorder="1" applyAlignment="1" applyProtection="1">
      <alignment vertical="center" wrapText="1"/>
    </xf>
    <xf numFmtId="0" fontId="9" fillId="0" borderId="0" xfId="0" applyFont="1" applyAlignment="1" applyProtection="1">
      <alignment horizontal="right" vertical="center"/>
    </xf>
    <xf numFmtId="38" fontId="12" fillId="0" borderId="0" xfId="0" applyNumberFormat="1" applyFont="1" applyFill="1" applyBorder="1" applyAlignment="1" applyProtection="1">
      <alignment horizontal="left" vertical="center"/>
    </xf>
    <xf numFmtId="0" fontId="10" fillId="0" borderId="48" xfId="0" applyFont="1" applyFill="1" applyBorder="1" applyAlignment="1" applyProtection="1">
      <alignment horizontal="right" vertical="center"/>
    </xf>
    <xf numFmtId="178" fontId="10" fillId="0" borderId="49" xfId="0" applyNumberFormat="1" applyFont="1" applyFill="1" applyBorder="1" applyAlignment="1" applyProtection="1">
      <alignment horizontal="center" vertical="center"/>
    </xf>
    <xf numFmtId="0" fontId="10" fillId="0" borderId="50" xfId="0" applyFont="1" applyFill="1" applyBorder="1" applyAlignment="1" applyProtection="1">
      <alignment horizontal="right" vertical="center"/>
    </xf>
    <xf numFmtId="178" fontId="10" fillId="0" borderId="51" xfId="0" applyNumberFormat="1" applyFont="1" applyFill="1" applyBorder="1" applyAlignment="1" applyProtection="1">
      <alignment horizontal="center" vertical="center"/>
    </xf>
    <xf numFmtId="0" fontId="10" fillId="0" borderId="52" xfId="0" applyFont="1" applyFill="1" applyBorder="1" applyAlignment="1" applyProtection="1">
      <alignment horizontal="right" vertical="center"/>
    </xf>
    <xf numFmtId="178" fontId="10" fillId="0" borderId="9" xfId="0" applyNumberFormat="1" applyFont="1" applyFill="1" applyBorder="1" applyAlignment="1" applyProtection="1">
      <alignment horizontal="center" vertical="center"/>
    </xf>
    <xf numFmtId="0" fontId="4" fillId="0" borderId="0" xfId="0" applyFont="1" applyAlignment="1" applyProtection="1">
      <alignment vertical="center"/>
    </xf>
    <xf numFmtId="0" fontId="4" fillId="0" borderId="0" xfId="0" applyFont="1" applyFill="1" applyAlignment="1" applyProtection="1">
      <alignment vertical="center"/>
    </xf>
    <xf numFmtId="0" fontId="3" fillId="0" borderId="0" xfId="0" applyFont="1" applyFill="1" applyAlignment="1" applyProtection="1">
      <alignment vertical="center"/>
    </xf>
    <xf numFmtId="38" fontId="10" fillId="0" borderId="53" xfId="1" applyFont="1" applyBorder="1" applyAlignment="1" applyProtection="1">
      <alignment vertical="center"/>
    </xf>
    <xf numFmtId="0" fontId="18" fillId="0" borderId="0" xfId="0" applyFont="1" applyAlignment="1" applyProtection="1">
      <alignment vertical="center"/>
    </xf>
    <xf numFmtId="0" fontId="10" fillId="0" borderId="0" xfId="0" applyFont="1" applyAlignment="1">
      <alignment horizontal="left" vertical="center"/>
    </xf>
    <xf numFmtId="0" fontId="10" fillId="4" borderId="1" xfId="0" applyFont="1" applyFill="1" applyBorder="1" applyAlignment="1">
      <alignment horizontal="center" vertical="center"/>
    </xf>
    <xf numFmtId="0" fontId="4" fillId="0" borderId="0" xfId="0" applyFont="1" applyAlignment="1">
      <alignment vertical="center"/>
    </xf>
    <xf numFmtId="0" fontId="10" fillId="0" borderId="0" xfId="0" applyFont="1" applyAlignment="1">
      <alignment horizontal="right" vertical="center"/>
    </xf>
    <xf numFmtId="180" fontId="10" fillId="0" borderId="0" xfId="0" applyNumberFormat="1" applyFont="1" applyAlignment="1">
      <alignment horizontal="center" vertical="center"/>
    </xf>
    <xf numFmtId="0" fontId="9" fillId="0" borderId="0" xfId="0" applyFont="1" applyProtection="1"/>
    <xf numFmtId="0" fontId="16" fillId="0" borderId="0" xfId="0" applyFont="1" applyProtection="1"/>
    <xf numFmtId="0" fontId="10" fillId="0" borderId="0" xfId="0" applyFont="1" applyAlignment="1" applyProtection="1">
      <alignment vertical="center" wrapText="1"/>
    </xf>
    <xf numFmtId="0" fontId="10" fillId="4" borderId="44" xfId="0" applyFont="1" applyFill="1" applyBorder="1" applyAlignment="1" applyProtection="1">
      <alignment vertical="center"/>
      <protection locked="0"/>
    </xf>
    <xf numFmtId="0" fontId="10" fillId="4" borderId="42" xfId="0" applyFont="1" applyFill="1" applyBorder="1" applyAlignment="1" applyProtection="1">
      <alignment vertical="center"/>
      <protection locked="0"/>
    </xf>
    <xf numFmtId="0" fontId="10" fillId="4" borderId="45" xfId="0" applyFont="1" applyFill="1" applyBorder="1" applyAlignment="1" applyProtection="1">
      <alignment vertical="center"/>
      <protection locked="0"/>
    </xf>
    <xf numFmtId="0" fontId="10" fillId="4" borderId="46" xfId="0" applyFont="1" applyFill="1" applyBorder="1" applyAlignment="1" applyProtection="1">
      <alignment vertical="center"/>
      <protection locked="0"/>
    </xf>
    <xf numFmtId="0" fontId="10" fillId="4" borderId="46" xfId="0" applyFont="1" applyFill="1" applyBorder="1" applyAlignment="1" applyProtection="1">
      <alignment horizontal="center" vertical="center"/>
      <protection locked="0"/>
    </xf>
    <xf numFmtId="0" fontId="10" fillId="4" borderId="47" xfId="0" applyFont="1" applyFill="1" applyBorder="1" applyAlignment="1" applyProtection="1">
      <alignment vertical="center"/>
      <protection locked="0"/>
    </xf>
    <xf numFmtId="0" fontId="17" fillId="0" borderId="1" xfId="0" applyFont="1" applyFill="1" applyBorder="1" applyAlignment="1" applyProtection="1">
      <alignment horizontal="center" vertical="center" wrapText="1"/>
    </xf>
    <xf numFmtId="0" fontId="17" fillId="0" borderId="1" xfId="0" applyFont="1" applyFill="1" applyBorder="1" applyAlignment="1" applyProtection="1">
      <alignment horizontal="center" vertical="center"/>
    </xf>
    <xf numFmtId="0" fontId="17" fillId="0" borderId="42" xfId="0" applyFont="1" applyFill="1" applyBorder="1" applyAlignment="1" applyProtection="1">
      <alignment horizontal="center" vertical="center"/>
    </xf>
    <xf numFmtId="0" fontId="10" fillId="0" borderId="0" xfId="0" applyFont="1" applyAlignment="1" applyProtection="1">
      <alignment horizontal="right" vertical="center"/>
    </xf>
    <xf numFmtId="0" fontId="3" fillId="0" borderId="0" xfId="0" applyFont="1" applyAlignment="1" applyProtection="1">
      <alignment horizontal="right" vertical="top"/>
    </xf>
    <xf numFmtId="0" fontId="3" fillId="0" borderId="0" xfId="0" applyFont="1" applyAlignment="1" applyProtection="1">
      <alignment horizontal="left" vertical="center"/>
    </xf>
    <xf numFmtId="0" fontId="5" fillId="0" borderId="0" xfId="0" applyFont="1" applyAlignment="1" applyProtection="1">
      <alignment horizontal="left" vertical="center"/>
    </xf>
    <xf numFmtId="49" fontId="10" fillId="0" borderId="1" xfId="0" applyNumberFormat="1" applyFont="1" applyBorder="1" applyAlignment="1">
      <alignment horizontal="center" vertical="center"/>
    </xf>
    <xf numFmtId="0" fontId="20" fillId="0" borderId="0" xfId="0" applyFont="1" applyAlignment="1" applyProtection="1">
      <alignment horizontal="right" vertical="center"/>
    </xf>
    <xf numFmtId="0" fontId="20" fillId="0" borderId="0" xfId="0" applyFont="1" applyProtection="1"/>
    <xf numFmtId="0" fontId="20" fillId="0" borderId="0" xfId="0" applyFont="1" applyAlignment="1" applyProtection="1">
      <alignment vertical="center"/>
    </xf>
    <xf numFmtId="0" fontId="20" fillId="0" borderId="0" xfId="0" applyFont="1" applyFill="1" applyAlignment="1" applyProtection="1">
      <alignment vertical="center"/>
    </xf>
    <xf numFmtId="0" fontId="10" fillId="4" borderId="1" xfId="0" applyFont="1" applyFill="1" applyBorder="1" applyAlignment="1" applyProtection="1">
      <alignment vertical="center" wrapText="1"/>
      <protection locked="0"/>
    </xf>
    <xf numFmtId="0" fontId="10" fillId="0" borderId="0" xfId="0" applyFont="1" applyFill="1" applyAlignment="1" applyProtection="1">
      <alignment horizontal="left" vertical="center"/>
    </xf>
    <xf numFmtId="0" fontId="10" fillId="0" borderId="0" xfId="0" applyFont="1" applyFill="1" applyAlignment="1" applyProtection="1">
      <alignment horizontal="right" vertical="center"/>
    </xf>
    <xf numFmtId="0" fontId="14" fillId="0" borderId="0" xfId="0" applyFont="1" applyFill="1" applyAlignment="1" applyProtection="1">
      <alignment horizontal="center" vertical="center"/>
    </xf>
    <xf numFmtId="0" fontId="10" fillId="0" borderId="0" xfId="0" applyFont="1" applyFill="1" applyAlignment="1" applyProtection="1">
      <alignment horizontal="center" vertical="center"/>
    </xf>
    <xf numFmtId="0" fontId="10" fillId="0" borderId="0" xfId="0" applyFont="1" applyFill="1" applyAlignment="1" applyProtection="1">
      <alignment horizontal="left" vertical="center" wrapText="1"/>
    </xf>
    <xf numFmtId="0" fontId="10" fillId="0" borderId="0" xfId="0" applyFont="1" applyFill="1" applyAlignment="1" applyProtection="1">
      <alignment horizontal="left" vertical="center"/>
      <protection locked="0"/>
    </xf>
    <xf numFmtId="0" fontId="10" fillId="0" borderId="1" xfId="0" applyFont="1" applyBorder="1" applyAlignment="1" applyProtection="1">
      <alignment horizontal="center" vertical="center"/>
    </xf>
    <xf numFmtId="0" fontId="10" fillId="0" borderId="1" xfId="0" applyFont="1" applyBorder="1" applyAlignment="1" applyProtection="1">
      <alignment horizontal="center" vertical="center" textRotation="255" wrapText="1"/>
    </xf>
    <xf numFmtId="0" fontId="10" fillId="0" borderId="3" xfId="0" applyFont="1" applyBorder="1" applyAlignment="1" applyProtection="1">
      <alignment horizontal="left" vertical="center" wrapText="1"/>
    </xf>
    <xf numFmtId="0" fontId="10" fillId="0" borderId="4" xfId="0" applyFont="1" applyBorder="1" applyAlignment="1" applyProtection="1">
      <alignment horizontal="left" vertical="center" wrapText="1"/>
    </xf>
    <xf numFmtId="0" fontId="10" fillId="4" borderId="3" xfId="0" applyFont="1" applyFill="1" applyBorder="1" applyAlignment="1" applyProtection="1">
      <alignment horizontal="left" vertical="center" wrapText="1"/>
      <protection locked="0"/>
    </xf>
    <xf numFmtId="0" fontId="10" fillId="4" borderId="4" xfId="0" applyFont="1" applyFill="1" applyBorder="1" applyAlignment="1" applyProtection="1">
      <alignment horizontal="left" vertical="center" wrapText="1"/>
      <protection locked="0"/>
    </xf>
    <xf numFmtId="0" fontId="10" fillId="4" borderId="3" xfId="0" applyFont="1" applyFill="1" applyBorder="1" applyAlignment="1" applyProtection="1">
      <alignment horizontal="center" vertical="center"/>
      <protection locked="0"/>
    </xf>
    <xf numFmtId="0" fontId="10" fillId="4" borderId="4" xfId="0" applyFont="1" applyFill="1" applyBorder="1" applyAlignment="1" applyProtection="1">
      <alignment horizontal="center" vertical="center"/>
      <protection locked="0"/>
    </xf>
    <xf numFmtId="0" fontId="10" fillId="4" borderId="3" xfId="0" applyFont="1" applyFill="1" applyBorder="1" applyAlignment="1" applyProtection="1">
      <alignment horizontal="left" vertical="top"/>
      <protection locked="0"/>
    </xf>
    <xf numFmtId="0" fontId="10" fillId="4" borderId="39" xfId="0" applyFont="1" applyFill="1" applyBorder="1" applyAlignment="1" applyProtection="1">
      <alignment horizontal="left" vertical="top"/>
      <protection locked="0"/>
    </xf>
    <xf numFmtId="0" fontId="10" fillId="4" borderId="4" xfId="0" applyFont="1" applyFill="1" applyBorder="1" applyAlignment="1" applyProtection="1">
      <alignment horizontal="left" vertical="top"/>
      <protection locked="0"/>
    </xf>
    <xf numFmtId="0" fontId="10" fillId="4" borderId="3" xfId="0" applyFont="1" applyFill="1" applyBorder="1" applyAlignment="1" applyProtection="1">
      <alignment horizontal="left" vertical="top" wrapText="1"/>
      <protection locked="0"/>
    </xf>
    <xf numFmtId="0" fontId="3" fillId="0" borderId="1" xfId="0" applyFont="1" applyBorder="1" applyAlignment="1" applyProtection="1">
      <alignment horizontal="center" vertical="center" wrapText="1"/>
    </xf>
    <xf numFmtId="38" fontId="3" fillId="0" borderId="3" xfId="0" applyNumberFormat="1" applyFont="1" applyFill="1" applyBorder="1" applyAlignment="1" applyProtection="1">
      <alignment horizontal="right" vertical="center"/>
    </xf>
    <xf numFmtId="0" fontId="3" fillId="0" borderId="4" xfId="0" applyFont="1" applyFill="1" applyBorder="1" applyAlignment="1" applyProtection="1">
      <alignment horizontal="right" vertical="center"/>
    </xf>
    <xf numFmtId="0" fontId="3" fillId="4" borderId="3" xfId="0" applyFont="1" applyFill="1" applyBorder="1" applyAlignment="1" applyProtection="1">
      <alignment horizontal="left" vertical="center"/>
      <protection locked="0"/>
    </xf>
    <xf numFmtId="0" fontId="3" fillId="4" borderId="4" xfId="0" applyFont="1" applyFill="1" applyBorder="1" applyAlignment="1" applyProtection="1">
      <alignment horizontal="left" vertical="center"/>
      <protection locked="0"/>
    </xf>
    <xf numFmtId="177" fontId="4" fillId="0" borderId="3" xfId="0" applyNumberFormat="1" applyFont="1" applyBorder="1" applyAlignment="1" applyProtection="1">
      <alignment horizontal="right" vertical="center"/>
    </xf>
    <xf numFmtId="177" fontId="4" fillId="0" borderId="4" xfId="0" applyNumberFormat="1" applyFont="1" applyBorder="1" applyAlignment="1" applyProtection="1">
      <alignment horizontal="right" vertical="center"/>
    </xf>
    <xf numFmtId="0" fontId="3" fillId="0" borderId="54" xfId="0" applyFont="1" applyBorder="1" applyAlignment="1" applyProtection="1">
      <alignment horizontal="left" vertical="center"/>
    </xf>
    <xf numFmtId="0" fontId="3" fillId="0" borderId="55" xfId="0" applyFont="1" applyBorder="1" applyAlignment="1" applyProtection="1">
      <alignment horizontal="left" vertical="center"/>
    </xf>
    <xf numFmtId="0" fontId="3" fillId="0" borderId="0" xfId="0" applyFont="1" applyAlignment="1" applyProtection="1">
      <alignment horizontal="center" vertical="center"/>
    </xf>
    <xf numFmtId="0" fontId="3" fillId="0" borderId="30" xfId="0" applyFont="1" applyBorder="1" applyAlignment="1" applyProtection="1">
      <alignment vertical="center"/>
    </xf>
    <xf numFmtId="0" fontId="3" fillId="0" borderId="1" xfId="0" applyFont="1" applyBorder="1" applyAlignment="1" applyProtection="1">
      <alignment horizontal="center" vertical="center"/>
    </xf>
    <xf numFmtId="0" fontId="3" fillId="0" borderId="3" xfId="0" applyFont="1" applyBorder="1" applyAlignment="1" applyProtection="1">
      <alignment horizontal="center" vertical="center"/>
    </xf>
    <xf numFmtId="0" fontId="3" fillId="0" borderId="4" xfId="0" applyFont="1" applyBorder="1" applyAlignment="1" applyProtection="1">
      <alignment horizontal="center" vertical="center"/>
    </xf>
    <xf numFmtId="0" fontId="3" fillId="0" borderId="54" xfId="0" applyFont="1" applyFill="1" applyBorder="1" applyAlignment="1" applyProtection="1">
      <alignment horizontal="left" vertical="center"/>
    </xf>
    <xf numFmtId="0" fontId="3" fillId="0" borderId="55" xfId="0" applyFont="1" applyFill="1" applyBorder="1" applyAlignment="1" applyProtection="1">
      <alignment horizontal="left" vertical="center"/>
    </xf>
    <xf numFmtId="0" fontId="4" fillId="0" borderId="54" xfId="0" applyFont="1" applyFill="1" applyBorder="1" applyAlignment="1" applyProtection="1">
      <alignment horizontal="left" vertical="center" wrapText="1"/>
    </xf>
    <xf numFmtId="0" fontId="4" fillId="0" borderId="55" xfId="0" applyFont="1" applyFill="1" applyBorder="1" applyAlignment="1" applyProtection="1">
      <alignment horizontal="left" vertical="center" wrapText="1"/>
    </xf>
    <xf numFmtId="0" fontId="3" fillId="0" borderId="9" xfId="0" applyFont="1" applyFill="1" applyBorder="1" applyAlignment="1" applyProtection="1">
      <alignment vertical="center"/>
      <protection locked="0"/>
    </xf>
    <xf numFmtId="0" fontId="3" fillId="0" borderId="6" xfId="0" applyFont="1" applyFill="1" applyBorder="1" applyAlignment="1" applyProtection="1">
      <alignment vertical="center"/>
      <protection locked="0"/>
    </xf>
    <xf numFmtId="0" fontId="3" fillId="4" borderId="1" xfId="0" applyFont="1" applyFill="1" applyBorder="1" applyAlignment="1" applyProtection="1">
      <alignment horizontal="center" vertical="center"/>
      <protection locked="0"/>
    </xf>
    <xf numFmtId="177" fontId="3" fillId="0" borderId="1" xfId="0" applyNumberFormat="1" applyFont="1" applyFill="1" applyBorder="1" applyAlignment="1" applyProtection="1">
      <alignment vertical="center"/>
    </xf>
    <xf numFmtId="0" fontId="3" fillId="0" borderId="5" xfId="0" applyFont="1" applyBorder="1" applyAlignment="1" applyProtection="1">
      <alignment horizontal="center" vertical="center" wrapText="1"/>
    </xf>
    <xf numFmtId="0" fontId="3" fillId="0" borderId="2" xfId="0" applyFont="1" applyBorder="1" applyAlignment="1" applyProtection="1">
      <alignment horizontal="center" vertical="center" wrapText="1"/>
    </xf>
    <xf numFmtId="0" fontId="3" fillId="4" borderId="6" xfId="0" applyFont="1" applyFill="1" applyBorder="1" applyAlignment="1" applyProtection="1">
      <alignment vertical="center" wrapText="1"/>
      <protection locked="0"/>
    </xf>
    <xf numFmtId="0" fontId="3" fillId="4" borderId="7" xfId="0" applyFont="1" applyFill="1" applyBorder="1" applyAlignment="1" applyProtection="1">
      <alignment vertical="center"/>
      <protection locked="0"/>
    </xf>
    <xf numFmtId="0" fontId="7" fillId="3" borderId="1" xfId="0" applyFont="1" applyFill="1" applyBorder="1" applyAlignment="1" applyProtection="1">
      <alignment horizontal="left" vertical="center" wrapText="1"/>
    </xf>
    <xf numFmtId="0" fontId="3" fillId="0" borderId="8" xfId="0" applyFont="1" applyBorder="1" applyAlignment="1" applyProtection="1">
      <alignment horizontal="center" vertical="center" shrinkToFit="1"/>
    </xf>
    <xf numFmtId="0" fontId="3" fillId="0" borderId="10" xfId="0" applyFont="1" applyBorder="1" applyAlignment="1" applyProtection="1">
      <alignment horizontal="center" vertical="center" shrinkToFit="1"/>
    </xf>
    <xf numFmtId="0" fontId="4" fillId="4" borderId="6" xfId="0" applyFont="1" applyFill="1" applyBorder="1" applyAlignment="1" applyProtection="1">
      <alignment vertical="center" wrapText="1"/>
      <protection locked="0"/>
    </xf>
    <xf numFmtId="0" fontId="4" fillId="4" borderId="7" xfId="0" applyFont="1" applyFill="1" applyBorder="1" applyAlignment="1" applyProtection="1">
      <alignment vertical="center"/>
      <protection locked="0"/>
    </xf>
    <xf numFmtId="0" fontId="3" fillId="4" borderId="7" xfId="0" applyFont="1" applyFill="1" applyBorder="1" applyAlignment="1" applyProtection="1">
      <alignment vertical="center" wrapText="1"/>
      <protection locked="0"/>
    </xf>
    <xf numFmtId="0" fontId="4" fillId="0" borderId="9" xfId="0" applyFont="1" applyFill="1" applyBorder="1" applyAlignment="1" applyProtection="1">
      <alignment vertical="center"/>
      <protection locked="0"/>
    </xf>
    <xf numFmtId="0" fontId="4" fillId="0" borderId="6" xfId="0" applyFont="1" applyFill="1" applyBorder="1" applyAlignment="1" applyProtection="1">
      <alignment vertical="center"/>
      <protection locked="0"/>
    </xf>
    <xf numFmtId="0" fontId="3" fillId="4" borderId="13" xfId="0" applyFont="1" applyFill="1" applyBorder="1" applyAlignment="1" applyProtection="1">
      <alignment vertical="center" wrapText="1"/>
      <protection locked="0"/>
    </xf>
    <xf numFmtId="0" fontId="4" fillId="4" borderId="7" xfId="0" applyFont="1" applyFill="1" applyBorder="1" applyAlignment="1" applyProtection="1">
      <alignment vertical="center" wrapText="1"/>
      <protection locked="0"/>
    </xf>
    <xf numFmtId="0" fontId="3" fillId="0" borderId="14" xfId="0" applyFont="1" applyFill="1" applyBorder="1" applyAlignment="1" applyProtection="1">
      <alignment vertical="center"/>
      <protection locked="0"/>
    </xf>
    <xf numFmtId="0" fontId="3" fillId="0" borderId="16" xfId="0" applyFont="1" applyFill="1" applyBorder="1" applyAlignment="1" applyProtection="1">
      <alignment vertical="center"/>
      <protection locked="0"/>
    </xf>
    <xf numFmtId="0" fontId="3" fillId="0" borderId="11" xfId="0" applyFont="1" applyBorder="1" applyAlignment="1" applyProtection="1">
      <alignment horizontal="center" vertical="center"/>
    </xf>
    <xf numFmtId="0" fontId="3" fillId="0" borderId="12" xfId="0" applyFont="1" applyBorder="1" applyAlignment="1" applyProtection="1">
      <alignment horizontal="center" vertical="center"/>
    </xf>
    <xf numFmtId="0" fontId="3" fillId="0" borderId="15" xfId="0" applyFont="1" applyBorder="1" applyAlignment="1" applyProtection="1">
      <alignment horizontal="center" vertical="center"/>
    </xf>
    <xf numFmtId="177" fontId="4" fillId="0" borderId="1" xfId="0" applyNumberFormat="1" applyFont="1" applyFill="1" applyBorder="1" applyAlignment="1" applyProtection="1">
      <alignment vertical="center"/>
    </xf>
    <xf numFmtId="0" fontId="3" fillId="0" borderId="5" xfId="0" applyFont="1" applyBorder="1" applyAlignment="1" applyProtection="1">
      <alignment horizontal="left" vertical="center" wrapText="1"/>
    </xf>
    <xf numFmtId="0" fontId="3" fillId="0" borderId="17" xfId="0" applyFont="1" applyBorder="1" applyAlignment="1" applyProtection="1">
      <alignment horizontal="left" vertical="center" wrapText="1"/>
    </xf>
    <xf numFmtId="0" fontId="3" fillId="0" borderId="2" xfId="0" applyFont="1" applyBorder="1" applyAlignment="1" applyProtection="1">
      <alignment horizontal="left" vertical="center" wrapText="1"/>
    </xf>
    <xf numFmtId="0" fontId="3" fillId="0" borderId="18" xfId="0" applyFont="1" applyBorder="1" applyAlignment="1" applyProtection="1">
      <alignment horizontal="left" vertical="center" wrapText="1"/>
    </xf>
    <xf numFmtId="0" fontId="3" fillId="0" borderId="19" xfId="0" applyFont="1" applyBorder="1" applyAlignment="1" applyProtection="1">
      <alignment horizontal="left" vertical="center" wrapText="1"/>
    </xf>
    <xf numFmtId="0" fontId="3" fillId="0" borderId="20" xfId="0" applyFont="1" applyBorder="1" applyAlignment="1" applyProtection="1">
      <alignment horizontal="left" vertical="center" wrapText="1"/>
    </xf>
    <xf numFmtId="0" fontId="10" fillId="0" borderId="31" xfId="0" applyFont="1" applyBorder="1" applyAlignment="1" applyProtection="1">
      <alignment horizontal="center" vertical="center"/>
    </xf>
    <xf numFmtId="0" fontId="10" fillId="0" borderId="29" xfId="0" applyFont="1" applyBorder="1" applyAlignment="1" applyProtection="1">
      <alignment horizontal="center" vertical="center"/>
    </xf>
    <xf numFmtId="0" fontId="9" fillId="0" borderId="0" xfId="0" applyFont="1" applyAlignment="1" applyProtection="1">
      <alignment horizontal="center" vertical="center"/>
    </xf>
    <xf numFmtId="0" fontId="9" fillId="0" borderId="0" xfId="0" applyFont="1" applyAlignment="1" applyProtection="1">
      <alignment horizontal="left" vertical="center"/>
    </xf>
    <xf numFmtId="0" fontId="9" fillId="0" borderId="0" xfId="0" applyFont="1" applyAlignment="1" applyProtection="1">
      <alignment horizontal="right" vertical="center"/>
    </xf>
    <xf numFmtId="0" fontId="10" fillId="0" borderId="21" xfId="0" applyFont="1" applyBorder="1" applyAlignment="1" applyProtection="1">
      <alignment horizontal="center" vertical="center"/>
    </xf>
    <xf numFmtId="0" fontId="10" fillId="0" borderId="22" xfId="0" applyFont="1" applyBorder="1" applyAlignment="1" applyProtection="1">
      <alignment horizontal="center" vertical="center"/>
    </xf>
    <xf numFmtId="0" fontId="10" fillId="0" borderId="23" xfId="0" applyFont="1" applyBorder="1" applyAlignment="1" applyProtection="1">
      <alignment horizontal="center" vertical="center"/>
    </xf>
    <xf numFmtId="0" fontId="10" fillId="0" borderId="25" xfId="0" applyFont="1" applyBorder="1" applyAlignment="1" applyProtection="1">
      <alignment horizontal="center" vertical="center"/>
    </xf>
    <xf numFmtId="0" fontId="10" fillId="0" borderId="26" xfId="0" applyFont="1" applyBorder="1" applyAlignment="1" applyProtection="1">
      <alignment horizontal="center" vertical="center"/>
    </xf>
    <xf numFmtId="0" fontId="10" fillId="0" borderId="27" xfId="0" applyFont="1" applyBorder="1" applyAlignment="1" applyProtection="1">
      <alignment horizontal="center" vertical="center"/>
    </xf>
    <xf numFmtId="0" fontId="15" fillId="0" borderId="0" xfId="0" applyFont="1" applyAlignment="1" applyProtection="1">
      <alignment horizontal="center" vertical="center"/>
    </xf>
    <xf numFmtId="180" fontId="9" fillId="0" borderId="0" xfId="0" applyNumberFormat="1" applyFont="1" applyAlignment="1" applyProtection="1">
      <alignment horizontal="left" vertical="center"/>
    </xf>
    <xf numFmtId="0" fontId="17" fillId="0" borderId="43" xfId="0" applyFont="1" applyFill="1" applyBorder="1" applyAlignment="1" applyProtection="1">
      <alignment horizontal="center" vertical="center" wrapText="1"/>
    </xf>
    <xf numFmtId="0" fontId="17" fillId="0" borderId="44" xfId="0" applyFont="1" applyFill="1" applyBorder="1" applyAlignment="1" applyProtection="1">
      <alignment horizontal="center" vertical="center"/>
    </xf>
    <xf numFmtId="0" fontId="17" fillId="0" borderId="40" xfId="0" applyFont="1" applyFill="1" applyBorder="1" applyAlignment="1" applyProtection="1">
      <alignment horizontal="center" vertical="center" wrapText="1"/>
    </xf>
    <xf numFmtId="0" fontId="17" fillId="0" borderId="1" xfId="0" applyFont="1" applyFill="1" applyBorder="1" applyAlignment="1" applyProtection="1">
      <alignment horizontal="center" vertical="center"/>
    </xf>
    <xf numFmtId="0" fontId="17" fillId="0" borderId="40" xfId="0" applyFont="1" applyFill="1" applyBorder="1" applyAlignment="1" applyProtection="1">
      <alignment horizontal="center" vertical="center"/>
    </xf>
    <xf numFmtId="0" fontId="17" fillId="0" borderId="41" xfId="0" applyFont="1" applyFill="1" applyBorder="1" applyAlignment="1" applyProtection="1">
      <alignment horizontal="center" vertical="center"/>
    </xf>
    <xf numFmtId="0" fontId="10" fillId="0" borderId="3" xfId="0" applyFont="1" applyBorder="1" applyAlignment="1">
      <alignment horizontal="center"/>
    </xf>
    <xf numFmtId="0" fontId="10" fillId="0" borderId="39" xfId="0" applyFont="1" applyBorder="1" applyAlignment="1">
      <alignment horizontal="center"/>
    </xf>
    <xf numFmtId="0" fontId="10" fillId="0" borderId="4" xfId="0" applyFont="1" applyBorder="1" applyAlignment="1">
      <alignment horizontal="center"/>
    </xf>
    <xf numFmtId="0" fontId="9" fillId="0" borderId="0" xfId="0" applyFont="1" applyAlignment="1">
      <alignment horizontal="center" vertical="center"/>
    </xf>
    <xf numFmtId="0" fontId="10" fillId="0" borderId="0" xfId="0" applyFont="1" applyAlignment="1">
      <alignment horizontal="left" vertical="center" wrapText="1"/>
    </xf>
    <xf numFmtId="180" fontId="10" fillId="0" borderId="2" xfId="0" applyNumberFormat="1" applyFont="1" applyBorder="1" applyAlignment="1">
      <alignment horizontal="left" vertical="center"/>
    </xf>
    <xf numFmtId="180" fontId="10" fillId="0" borderId="0" xfId="0" applyNumberFormat="1" applyFont="1" applyBorder="1" applyAlignment="1">
      <alignment horizontal="left" vertical="center"/>
    </xf>
    <xf numFmtId="0" fontId="10" fillId="0" borderId="12" xfId="0" applyFont="1" applyBorder="1" applyAlignment="1">
      <alignment horizontal="center" vertical="center"/>
    </xf>
    <xf numFmtId="0" fontId="10" fillId="0" borderId="2" xfId="0" applyFont="1" applyBorder="1" applyAlignment="1">
      <alignment horizontal="center" vertical="center"/>
    </xf>
  </cellXfs>
  <cellStyles count="2">
    <cellStyle name="桁区切り" xfId="1" builtinId="6"/>
    <cellStyle name="標準"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428625</xdr:colOff>
      <xdr:row>28</xdr:row>
      <xdr:rowOff>34925</xdr:rowOff>
    </xdr:from>
    <xdr:to>
      <xdr:col>4</xdr:col>
      <xdr:colOff>508000</xdr:colOff>
      <xdr:row>30</xdr:row>
      <xdr:rowOff>95250</xdr:rowOff>
    </xdr:to>
    <xdr:sp macro="" textlink="">
      <xdr:nvSpPr>
        <xdr:cNvPr id="2" name="テキスト ボックス 1">
          <a:extLst>
            <a:ext uri="{FF2B5EF4-FFF2-40B4-BE49-F238E27FC236}">
              <a16:creationId xmlns:a16="http://schemas.microsoft.com/office/drawing/2014/main" id="{C7D6D71B-6563-B814-C763-7981B31816E6}"/>
            </a:ext>
          </a:extLst>
        </xdr:cNvPr>
        <xdr:cNvSpPr txBox="1"/>
      </xdr:nvSpPr>
      <xdr:spPr>
        <a:xfrm>
          <a:off x="428625" y="9731375"/>
          <a:ext cx="5194300" cy="4032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概算払い（前払い）を希望する場合は、この記載は消さないでください</a:t>
          </a:r>
        </a:p>
      </xdr:txBody>
    </xdr:sp>
    <xdr:clientData/>
  </xdr:twoCellAnchor>
  <xdr:twoCellAnchor>
    <xdr:from>
      <xdr:col>5</xdr:col>
      <xdr:colOff>409575</xdr:colOff>
      <xdr:row>5</xdr:row>
      <xdr:rowOff>161925</xdr:rowOff>
    </xdr:from>
    <xdr:to>
      <xdr:col>9</xdr:col>
      <xdr:colOff>561975</xdr:colOff>
      <xdr:row>7</xdr:row>
      <xdr:rowOff>28575</xdr:rowOff>
    </xdr:to>
    <xdr:sp macro="" textlink="">
      <xdr:nvSpPr>
        <xdr:cNvPr id="3" name="テキスト ボックス 2">
          <a:extLst>
            <a:ext uri="{FF2B5EF4-FFF2-40B4-BE49-F238E27FC236}">
              <a16:creationId xmlns:a16="http://schemas.microsoft.com/office/drawing/2014/main" id="{154505F4-8004-79D0-BF57-E6CD0D83FF21}"/>
            </a:ext>
          </a:extLst>
        </xdr:cNvPr>
        <xdr:cNvSpPr txBox="1"/>
      </xdr:nvSpPr>
      <xdr:spPr>
        <a:xfrm>
          <a:off x="8248650" y="1733550"/>
          <a:ext cx="2895600" cy="11334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色付きの箇所のみ記載してください。</a:t>
          </a:r>
          <a:endParaRPr kumimoji="1" lang="en-US" altLang="ja-JP" sz="1200"/>
        </a:p>
        <a:p>
          <a:pPr algn="ctr"/>
          <a:r>
            <a:rPr kumimoji="1" lang="ja-JP" altLang="en-US" sz="1200"/>
            <a:t>（全様式共通）</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76C72-9999-4536-9F5C-80CD9645C8D9}">
  <dimension ref="A1:B13"/>
  <sheetViews>
    <sheetView workbookViewId="0">
      <selection activeCell="B25" sqref="B25"/>
    </sheetView>
  </sheetViews>
  <sheetFormatPr defaultRowHeight="18.75"/>
  <cols>
    <col min="1" max="1" width="13" bestFit="1" customWidth="1"/>
    <col min="2" max="2" width="141.75" bestFit="1" customWidth="1"/>
  </cols>
  <sheetData>
    <row r="1" spans="1:2" ht="20.25" customHeight="1">
      <c r="A1" t="s">
        <v>96</v>
      </c>
      <c r="B1" t="s">
        <v>97</v>
      </c>
    </row>
    <row r="2" spans="1:2">
      <c r="A2" t="s">
        <v>95</v>
      </c>
      <c r="B2" t="s">
        <v>98</v>
      </c>
    </row>
    <row r="3" spans="1:2">
      <c r="A3" t="s">
        <v>99</v>
      </c>
      <c r="B3" t="s">
        <v>100</v>
      </c>
    </row>
    <row r="4" spans="1:2">
      <c r="A4" t="s">
        <v>101</v>
      </c>
      <c r="B4" t="s">
        <v>102</v>
      </c>
    </row>
    <row r="5" spans="1:2">
      <c r="A5" t="s">
        <v>103</v>
      </c>
      <c r="B5" t="s">
        <v>104</v>
      </c>
    </row>
    <row r="6" spans="1:2">
      <c r="A6" t="s">
        <v>105</v>
      </c>
      <c r="B6" t="s">
        <v>106</v>
      </c>
    </row>
    <row r="7" spans="1:2">
      <c r="A7" t="s">
        <v>107</v>
      </c>
      <c r="B7" t="s">
        <v>108</v>
      </c>
    </row>
    <row r="8" spans="1:2">
      <c r="A8" t="s">
        <v>109</v>
      </c>
      <c r="B8" t="s">
        <v>110</v>
      </c>
    </row>
    <row r="9" spans="1:2">
      <c r="A9" t="s">
        <v>111</v>
      </c>
      <c r="B9" t="s">
        <v>112</v>
      </c>
    </row>
    <row r="10" spans="1:2">
      <c r="A10" t="s">
        <v>113</v>
      </c>
      <c r="B10" t="s">
        <v>114</v>
      </c>
    </row>
    <row r="11" spans="1:2">
      <c r="A11" t="s">
        <v>132</v>
      </c>
      <c r="B11" t="s">
        <v>115</v>
      </c>
    </row>
    <row r="12" spans="1:2">
      <c r="A12" t="s">
        <v>116</v>
      </c>
      <c r="B12" t="s">
        <v>117</v>
      </c>
    </row>
    <row r="13" spans="1:2">
      <c r="A13" t="s">
        <v>129</v>
      </c>
      <c r="B13" t="s">
        <v>133</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E28"/>
  <sheetViews>
    <sheetView tabSelected="1" zoomScaleNormal="100" workbookViewId="0">
      <selection activeCell="A28" sqref="A28:E28"/>
    </sheetView>
  </sheetViews>
  <sheetFormatPr defaultRowHeight="13.5"/>
  <cols>
    <col min="1" max="1" width="17.625" style="43" bestFit="1" customWidth="1"/>
    <col min="2" max="2" width="27" style="44" customWidth="1"/>
    <col min="3" max="3" width="14.75" style="44" customWidth="1"/>
    <col min="4" max="4" width="7.75" style="45" customWidth="1"/>
    <col min="5" max="5" width="35.75" style="46" customWidth="1"/>
    <col min="6" max="16384" width="9" style="44"/>
  </cols>
  <sheetData>
    <row r="1" spans="1:5" ht="24.95" customHeight="1">
      <c r="A1" s="43" t="s">
        <v>0</v>
      </c>
    </row>
    <row r="2" spans="1:5" s="47" customFormat="1" ht="24.95" customHeight="1">
      <c r="A2" s="111" t="s">
        <v>1</v>
      </c>
      <c r="B2" s="111"/>
      <c r="C2" s="111"/>
      <c r="D2" s="111"/>
      <c r="E2" s="111"/>
    </row>
    <row r="3" spans="1:5" ht="24.95" customHeight="1">
      <c r="B3" s="48"/>
      <c r="C3" s="48"/>
      <c r="D3" s="48"/>
    </row>
    <row r="4" spans="1:5" ht="24.95" customHeight="1">
      <c r="B4" s="109" t="s">
        <v>6</v>
      </c>
      <c r="C4" s="109"/>
      <c r="D4" s="109"/>
      <c r="E4" s="49"/>
    </row>
    <row r="5" spans="1:5" ht="24.95" customHeight="1">
      <c r="A5" s="43" t="s">
        <v>2</v>
      </c>
      <c r="D5" s="50"/>
      <c r="E5" s="51"/>
    </row>
    <row r="6" spans="1:5" ht="60" customHeight="1">
      <c r="B6" s="109" t="s">
        <v>3</v>
      </c>
      <c r="C6" s="109"/>
      <c r="D6" s="109"/>
      <c r="E6" s="52"/>
    </row>
    <row r="7" spans="1:5" ht="39.950000000000003" customHeight="1">
      <c r="B7" s="109" t="s">
        <v>4</v>
      </c>
      <c r="C7" s="109"/>
      <c r="D7" s="109"/>
      <c r="E7" s="53"/>
    </row>
    <row r="8" spans="1:5" ht="39.950000000000003" customHeight="1">
      <c r="B8" s="109" t="s">
        <v>5</v>
      </c>
      <c r="C8" s="109"/>
      <c r="D8" s="109"/>
      <c r="E8" s="53"/>
    </row>
    <row r="9" spans="1:5" ht="24.95" customHeight="1"/>
    <row r="10" spans="1:5" ht="24.95" customHeight="1">
      <c r="A10" s="54" t="str">
        <f>"令和" &amp; (YEAR(E4) - (MONTH(E4) &lt; 4) - 2018) &amp; "年度"</f>
        <v>令和-119年度</v>
      </c>
      <c r="B10" s="112" t="s">
        <v>7</v>
      </c>
      <c r="C10" s="112"/>
      <c r="D10" s="112"/>
      <c r="E10" s="112"/>
    </row>
    <row r="11" spans="1:5" ht="24.95" customHeight="1">
      <c r="B11" s="108" t="s">
        <v>8</v>
      </c>
      <c r="C11" s="108"/>
      <c r="D11" s="108"/>
      <c r="E11" s="108"/>
    </row>
    <row r="12" spans="1:5" ht="24.95" customHeight="1"/>
    <row r="13" spans="1:5" ht="24.95" customHeight="1">
      <c r="B13" s="45" t="s">
        <v>9</v>
      </c>
      <c r="C13" s="45"/>
    </row>
    <row r="14" spans="1:5" ht="24.95" customHeight="1">
      <c r="A14" s="43" t="s">
        <v>10</v>
      </c>
      <c r="B14" s="55">
        <f>MIN(SUM(C15:C19), 500000)</f>
        <v>0</v>
      </c>
      <c r="C14" s="62" t="str">
        <f>IF(B14=500000, "（補助金交付要綱第7条2項に定める上限額）", "")</f>
        <v/>
      </c>
    </row>
    <row r="15" spans="1:5" ht="24.95" customHeight="1">
      <c r="A15" s="43" t="s">
        <v>11</v>
      </c>
      <c r="B15" s="70" t="s">
        <v>167</v>
      </c>
      <c r="C15" s="71" t="str">
        <f>IF(事業計画書!E15="", "", MIN(事業資金計画書!P21, 事業計画書!E15))</f>
        <v/>
      </c>
      <c r="D15" s="110" t="str">
        <f>IF(OR(C15="", 事業計画書!E15=""), "",IF(C15 &gt; 事業計画書!E15, "上限を超過しています！", ""))</f>
        <v/>
      </c>
      <c r="E15" s="110"/>
    </row>
    <row r="16" spans="1:5" ht="24.95" customHeight="1">
      <c r="B16" s="72" t="s">
        <v>168</v>
      </c>
      <c r="C16" s="73" t="str">
        <f>IF(事業計画書!F15="", "", MIN(事業資金計画書!O8, 事業計画書!F15))</f>
        <v/>
      </c>
      <c r="D16" s="110" t="str">
        <f>IF(OR(C16="", 事業計画書!F15=""), "",IF(C16 &gt; 事業計画書!F15, "上限を超過しています！", ""))</f>
        <v/>
      </c>
      <c r="E16" s="110"/>
    </row>
    <row r="17" spans="1:5" ht="24.95" customHeight="1">
      <c r="B17" s="72" t="str">
        <f>IF(事業計画書!C17="〇","加算（要綱別表４ア）","")</f>
        <v/>
      </c>
      <c r="C17" s="73" t="str" cm="1">
        <f t="array" ref="C17">IF(事業計画書!D17="","",_xlfn.IFS(事業計画書!D17="1250時間以上",100000,事業計画書!D17="250時間以上",40000,事業計画書!D17="120時間以上",24000,事業計画書!D17="60時間以上",12000))</f>
        <v/>
      </c>
      <c r="D17" s="56"/>
    </row>
    <row r="18" spans="1:5" ht="24.95" customHeight="1">
      <c r="B18" s="72" t="str">
        <f>IF(事業計画書!C18="〇","加算（要綱別表４イ）","")</f>
        <v/>
      </c>
      <c r="C18" s="73" t="str" cm="1">
        <f t="array" ref="C18">IF(事業計画書!D18="","",_xlfn.IFS(事業計画書!D18="年24回以上",50000,事業計画書!D18="年12回以上",25000))</f>
        <v/>
      </c>
    </row>
    <row r="19" spans="1:5" ht="24.95" customHeight="1">
      <c r="B19" s="74" t="str">
        <f>IF(事業計画書!C19="〇","加算（要綱別表４ウ）","")</f>
        <v/>
      </c>
      <c r="C19" s="75" t="str" cm="1">
        <f t="array" ref="C19">IF(事業計画書!D19="","",_xlfn.IFS(事業計画書!D19="年4回以上",20000,事業計画書!D19="年3回",15000,事業計画書!D19="年2回",10000,事業計画書!D19="年1回",5000))</f>
        <v/>
      </c>
    </row>
    <row r="20" spans="1:5" ht="24.95" customHeight="1"/>
    <row r="21" spans="1:5" s="47" customFormat="1" ht="24.95" customHeight="1">
      <c r="A21" s="43" t="s">
        <v>12</v>
      </c>
      <c r="D21" s="45"/>
      <c r="E21" s="57"/>
    </row>
    <row r="22" spans="1:5" ht="24.95" customHeight="1">
      <c r="A22" s="58"/>
      <c r="B22" s="108" t="s">
        <v>13</v>
      </c>
      <c r="C22" s="108"/>
      <c r="D22" s="108"/>
      <c r="E22" s="108"/>
    </row>
    <row r="23" spans="1:5" ht="24.95" customHeight="1">
      <c r="A23" s="58"/>
      <c r="B23" s="108" t="s">
        <v>14</v>
      </c>
      <c r="C23" s="108"/>
      <c r="D23" s="108"/>
      <c r="E23" s="108"/>
    </row>
    <row r="24" spans="1:5" ht="24.95" customHeight="1">
      <c r="A24" s="58"/>
      <c r="B24" s="108" t="s">
        <v>15</v>
      </c>
      <c r="C24" s="108"/>
      <c r="D24" s="108"/>
      <c r="E24" s="108"/>
    </row>
    <row r="25" spans="1:5" ht="24.95" customHeight="1">
      <c r="A25" s="58"/>
      <c r="B25" s="108" t="s">
        <v>16</v>
      </c>
      <c r="C25" s="108"/>
      <c r="D25" s="108"/>
      <c r="E25" s="108"/>
    </row>
    <row r="26" spans="1:5" s="47" customFormat="1" ht="39" customHeight="1">
      <c r="A26" s="58"/>
      <c r="B26" s="112" t="s">
        <v>17</v>
      </c>
      <c r="C26" s="112"/>
      <c r="D26" s="112"/>
      <c r="E26" s="112"/>
    </row>
    <row r="27" spans="1:5">
      <c r="A27" s="58"/>
    </row>
    <row r="28" spans="1:5" ht="27" customHeight="1">
      <c r="A28" s="113" t="s">
        <v>162</v>
      </c>
      <c r="B28" s="113"/>
      <c r="C28" s="113"/>
      <c r="D28" s="113"/>
      <c r="E28" s="113"/>
    </row>
  </sheetData>
  <sheetProtection sheet="1" formatColumns="0" formatRows="0" selectLockedCells="1"/>
  <mergeCells count="15">
    <mergeCell ref="A28:E28"/>
    <mergeCell ref="B26:E26"/>
    <mergeCell ref="B25:E25"/>
    <mergeCell ref="B24:E24"/>
    <mergeCell ref="B23:E23"/>
    <mergeCell ref="B22:E22"/>
    <mergeCell ref="B4:D4"/>
    <mergeCell ref="D16:E16"/>
    <mergeCell ref="A2:E2"/>
    <mergeCell ref="B8:D8"/>
    <mergeCell ref="B7:D7"/>
    <mergeCell ref="B6:D6"/>
    <mergeCell ref="D15:E15"/>
    <mergeCell ref="B10:E10"/>
    <mergeCell ref="B11:E11"/>
  </mergeCells>
  <phoneticPr fontId="2"/>
  <pageMargins left="0.70866141732283472" right="0.31496062992125984" top="0.74803149606299213" bottom="0.74803149606299213" header="0.31496062992125984" footer="0.31496062992125984"/>
  <pageSetup paperSize="9" scale="81"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66734-6481-4540-A11C-68206EB7741C}">
  <sheetPr>
    <tabColor rgb="FFFFFF00"/>
    <pageSetUpPr fitToPage="1"/>
  </sheetPr>
  <dimension ref="A1:F49"/>
  <sheetViews>
    <sheetView zoomScaleNormal="100" workbookViewId="0">
      <selection activeCell="A33" sqref="A33:D33"/>
    </sheetView>
  </sheetViews>
  <sheetFormatPr defaultRowHeight="13.5"/>
  <cols>
    <col min="1" max="1" width="11" style="12" customWidth="1"/>
    <col min="2" max="2" width="30.375" style="12" customWidth="1"/>
    <col min="3" max="3" width="14.5" style="12" customWidth="1"/>
    <col min="4" max="4" width="34.375" style="12" customWidth="1"/>
    <col min="5" max="6" width="9" style="104"/>
    <col min="7" max="16384" width="9" style="12"/>
  </cols>
  <sheetData>
    <row r="1" spans="1:6" s="98" customFormat="1" ht="22.5" customHeight="1">
      <c r="D1" s="98" t="s">
        <v>159</v>
      </c>
      <c r="E1" s="103"/>
      <c r="F1" s="103"/>
    </row>
    <row r="2" spans="1:6" ht="54" customHeight="1">
      <c r="B2" s="98" t="str">
        <f>交付申請書!A10</f>
        <v>令和-119年度</v>
      </c>
      <c r="C2" s="11" t="s">
        <v>158</v>
      </c>
    </row>
    <row r="3" spans="1:6" s="19" customFormat="1" ht="24" customHeight="1">
      <c r="A3" s="19" t="s">
        <v>157</v>
      </c>
      <c r="E3" s="105"/>
      <c r="F3" s="105"/>
    </row>
    <row r="4" spans="1:6" s="19" customFormat="1" ht="39.950000000000003" customHeight="1">
      <c r="A4" s="114" t="s">
        <v>18</v>
      </c>
      <c r="B4" s="114"/>
      <c r="C4" s="116">
        <f>交付申請書!E7</f>
        <v>0</v>
      </c>
      <c r="D4" s="117"/>
      <c r="E4" s="105"/>
      <c r="F4" s="105"/>
    </row>
    <row r="5" spans="1:6" s="19" customFormat="1" ht="39.950000000000003" customHeight="1">
      <c r="A5" s="114" t="s">
        <v>19</v>
      </c>
      <c r="B5" s="114"/>
      <c r="C5" s="116">
        <f>交付申請書!E8</f>
        <v>0</v>
      </c>
      <c r="D5" s="117"/>
      <c r="E5" s="105"/>
      <c r="F5" s="105"/>
    </row>
    <row r="6" spans="1:6" s="19" customFormat="1" ht="39.950000000000003" customHeight="1">
      <c r="A6" s="114" t="s">
        <v>20</v>
      </c>
      <c r="B6" s="114"/>
      <c r="C6" s="116">
        <f>交付申請書!E6</f>
        <v>0</v>
      </c>
      <c r="D6" s="117"/>
      <c r="E6" s="105"/>
      <c r="F6" s="105"/>
    </row>
    <row r="7" spans="1:6" s="19" customFormat="1" ht="39.950000000000003" customHeight="1">
      <c r="A7" s="114" t="s">
        <v>21</v>
      </c>
      <c r="B7" s="114"/>
      <c r="C7" s="118"/>
      <c r="D7" s="119"/>
      <c r="E7" s="105"/>
      <c r="F7" s="105"/>
    </row>
    <row r="8" spans="1:6" s="19" customFormat="1" ht="39.950000000000003" customHeight="1">
      <c r="A8" s="114" t="s">
        <v>22</v>
      </c>
      <c r="B8" s="114"/>
      <c r="C8" s="118"/>
      <c r="D8" s="119"/>
      <c r="E8" s="105"/>
      <c r="F8" s="105"/>
    </row>
    <row r="10" spans="1:6" s="19" customFormat="1" ht="21.75" customHeight="1">
      <c r="A10" s="19" t="s">
        <v>156</v>
      </c>
      <c r="E10" s="105"/>
      <c r="F10" s="105"/>
    </row>
    <row r="11" spans="1:6" s="19" customFormat="1" ht="39.950000000000003" customHeight="1">
      <c r="A11" s="114" t="s">
        <v>23</v>
      </c>
      <c r="B11" s="114"/>
      <c r="C11" s="120"/>
      <c r="D11" s="121"/>
      <c r="E11" s="105"/>
      <c r="F11" s="105"/>
    </row>
    <row r="12" spans="1:6" s="19" customFormat="1" ht="39.950000000000003" customHeight="1">
      <c r="A12" s="114" t="s">
        <v>24</v>
      </c>
      <c r="B12" s="114"/>
      <c r="C12" s="120"/>
      <c r="D12" s="121"/>
      <c r="E12" s="105"/>
      <c r="F12" s="105"/>
    </row>
    <row r="13" spans="1:6" s="19" customFormat="1" ht="39.950000000000003" customHeight="1">
      <c r="A13" s="114" t="s">
        <v>25</v>
      </c>
      <c r="B13" s="114"/>
      <c r="C13" s="120"/>
      <c r="D13" s="121"/>
      <c r="E13" s="105"/>
      <c r="F13" s="105"/>
    </row>
    <row r="14" spans="1:6" s="19" customFormat="1" ht="39.950000000000003" customHeight="1">
      <c r="A14" s="114" t="s">
        <v>26</v>
      </c>
      <c r="B14" s="114"/>
      <c r="C14" s="120"/>
      <c r="D14" s="121"/>
      <c r="E14" s="105"/>
      <c r="F14" s="105"/>
    </row>
    <row r="15" spans="1:6" s="19" customFormat="1" ht="39.950000000000003" customHeight="1">
      <c r="A15" s="114" t="s">
        <v>27</v>
      </c>
      <c r="B15" s="114"/>
      <c r="C15" s="120"/>
      <c r="D15" s="121"/>
      <c r="E15" s="106" t="str" cm="1">
        <f t="array" ref="E15">_xlfn.IFS(C15="月1回", 36000,C15="月2回以上", 72000,C15="週1回以上", 120000,C15="常設", 300000,TRUE, "")</f>
        <v/>
      </c>
      <c r="F15" s="106" t="str" cm="1">
        <f t="array" ref="F15">_xlfn.IFS(C15="月1回", 20000,C15="月2回以上", 40000,C15="週1回以上", 90000,C15="常設", 90000,TRUE, "")</f>
        <v/>
      </c>
    </row>
    <row r="16" spans="1:6" s="19" customFormat="1" ht="39.950000000000003" customHeight="1">
      <c r="A16" s="114" t="s">
        <v>28</v>
      </c>
      <c r="B16" s="114"/>
      <c r="C16" s="120"/>
      <c r="D16" s="121"/>
      <c r="E16" s="105"/>
      <c r="F16" s="105"/>
    </row>
    <row r="17" spans="1:6" s="19" customFormat="1" ht="62.1" customHeight="1">
      <c r="A17" s="115" t="s">
        <v>143</v>
      </c>
      <c r="B17" s="36" t="s">
        <v>29</v>
      </c>
      <c r="C17" s="37"/>
      <c r="D17" s="38"/>
      <c r="E17" s="105"/>
      <c r="F17" s="105"/>
    </row>
    <row r="18" spans="1:6" s="19" customFormat="1" ht="62.1" customHeight="1">
      <c r="A18" s="115"/>
      <c r="B18" s="36" t="s">
        <v>30</v>
      </c>
      <c r="C18" s="37"/>
      <c r="D18" s="38"/>
      <c r="E18" s="105"/>
      <c r="F18" s="105"/>
    </row>
    <row r="19" spans="1:6" s="19" customFormat="1" ht="62.1" customHeight="1">
      <c r="A19" s="115"/>
      <c r="B19" s="39" t="s">
        <v>31</v>
      </c>
      <c r="C19" s="37"/>
      <c r="D19" s="38"/>
      <c r="E19" s="105"/>
      <c r="F19" s="105"/>
    </row>
    <row r="20" spans="1:6" s="19" customFormat="1" ht="50.25" customHeight="1">
      <c r="A20" s="114" t="s">
        <v>32</v>
      </c>
      <c r="B20" s="114"/>
      <c r="C20" s="120"/>
      <c r="D20" s="121"/>
      <c r="E20" s="105"/>
      <c r="F20" s="105"/>
    </row>
    <row r="21" spans="1:6" s="19" customFormat="1" ht="57" customHeight="1">
      <c r="A21" s="114" t="s">
        <v>33</v>
      </c>
      <c r="B21" s="114"/>
      <c r="C21" s="120"/>
      <c r="D21" s="121"/>
      <c r="E21" s="105"/>
      <c r="F21" s="105"/>
    </row>
    <row r="23" spans="1:6">
      <c r="A23" s="12" t="s">
        <v>34</v>
      </c>
    </row>
    <row r="24" spans="1:6">
      <c r="A24" s="12" t="s">
        <v>35</v>
      </c>
    </row>
    <row r="25" spans="1:6">
      <c r="A25" s="12" t="s">
        <v>36</v>
      </c>
    </row>
    <row r="26" spans="1:6">
      <c r="A26" s="12" t="s">
        <v>37</v>
      </c>
    </row>
    <row r="27" spans="1:6">
      <c r="A27" s="12" t="s">
        <v>38</v>
      </c>
    </row>
    <row r="28" spans="1:6">
      <c r="A28" s="12" t="s">
        <v>39</v>
      </c>
    </row>
    <row r="29" spans="1:6">
      <c r="A29" s="40"/>
      <c r="B29" s="40"/>
      <c r="C29" s="40"/>
    </row>
    <row r="30" spans="1:6" s="19" customFormat="1" ht="26.25" customHeight="1">
      <c r="A30" s="76" t="s">
        <v>40</v>
      </c>
      <c r="E30" s="105"/>
      <c r="F30" s="105"/>
    </row>
    <row r="31" spans="1:6" ht="249.95" customHeight="1">
      <c r="A31" s="125"/>
      <c r="B31" s="123"/>
      <c r="C31" s="123"/>
      <c r="D31" s="124"/>
    </row>
    <row r="32" spans="1:6" s="78" customFormat="1" ht="33" customHeight="1">
      <c r="A32" s="77" t="s">
        <v>41</v>
      </c>
      <c r="E32" s="106"/>
      <c r="F32" s="106"/>
    </row>
    <row r="33" spans="1:4" ht="249.95" customHeight="1">
      <c r="A33" s="122"/>
      <c r="B33" s="123"/>
      <c r="C33" s="123"/>
      <c r="D33" s="124"/>
    </row>
    <row r="35" spans="1:4" ht="30" customHeight="1">
      <c r="A35" s="12" t="s">
        <v>155</v>
      </c>
    </row>
    <row r="36" spans="1:4" ht="28.5" customHeight="1">
      <c r="A36" s="16" t="s">
        <v>42</v>
      </c>
      <c r="B36" s="16" t="s">
        <v>43</v>
      </c>
      <c r="C36" s="16" t="s">
        <v>44</v>
      </c>
      <c r="D36" s="16" t="s">
        <v>45</v>
      </c>
    </row>
    <row r="37" spans="1:4" ht="54.95" customHeight="1">
      <c r="A37" s="16" t="s">
        <v>46</v>
      </c>
      <c r="B37" s="20"/>
      <c r="C37" s="41">
        <f>事業資金計画書!C21</f>
        <v>0</v>
      </c>
      <c r="D37" s="36" t="str">
        <f>IF(C37&gt;=1,"事業資金計画書のとおり","")</f>
        <v/>
      </c>
    </row>
    <row r="38" spans="1:4" ht="54.95" customHeight="1">
      <c r="A38" s="16" t="s">
        <v>47</v>
      </c>
      <c r="B38" s="107"/>
      <c r="C38" s="41">
        <f>事業資金計画書!D21</f>
        <v>0</v>
      </c>
      <c r="D38" s="36" t="str">
        <f t="shared" ref="D38:D48" si="0">IF(C38&gt;=1,"事業資金計画書のとおり","")</f>
        <v/>
      </c>
    </row>
    <row r="39" spans="1:4" ht="54.95" customHeight="1">
      <c r="A39" s="16" t="s">
        <v>48</v>
      </c>
      <c r="B39" s="20"/>
      <c r="C39" s="41">
        <f>事業資金計画書!E21</f>
        <v>0</v>
      </c>
      <c r="D39" s="36" t="str">
        <f t="shared" si="0"/>
        <v/>
      </c>
    </row>
    <row r="40" spans="1:4" ht="54.95" customHeight="1">
      <c r="A40" s="16" t="s">
        <v>49</v>
      </c>
      <c r="B40" s="107"/>
      <c r="C40" s="41">
        <f>事業資金計画書!F21</f>
        <v>0</v>
      </c>
      <c r="D40" s="36" t="str">
        <f t="shared" si="0"/>
        <v/>
      </c>
    </row>
    <row r="41" spans="1:4" ht="54.95" customHeight="1">
      <c r="A41" s="16" t="s">
        <v>50</v>
      </c>
      <c r="B41" s="20"/>
      <c r="C41" s="41">
        <f>事業資金計画書!G21</f>
        <v>0</v>
      </c>
      <c r="D41" s="36" t="str">
        <f t="shared" si="0"/>
        <v/>
      </c>
    </row>
    <row r="42" spans="1:4" ht="54.95" customHeight="1">
      <c r="A42" s="16" t="s">
        <v>51</v>
      </c>
      <c r="B42" s="107"/>
      <c r="C42" s="41">
        <f>事業資金計画書!H21</f>
        <v>0</v>
      </c>
      <c r="D42" s="36" t="str">
        <f t="shared" si="0"/>
        <v/>
      </c>
    </row>
    <row r="43" spans="1:4" ht="54.95" customHeight="1">
      <c r="A43" s="16" t="s">
        <v>52</v>
      </c>
      <c r="B43" s="20"/>
      <c r="C43" s="41">
        <f>事業資金計画書!I21</f>
        <v>0</v>
      </c>
      <c r="D43" s="36" t="str">
        <f t="shared" si="0"/>
        <v/>
      </c>
    </row>
    <row r="44" spans="1:4" ht="54.95" customHeight="1">
      <c r="A44" s="16" t="s">
        <v>53</v>
      </c>
      <c r="B44" s="107"/>
      <c r="C44" s="41">
        <f>事業資金計画書!J21</f>
        <v>0</v>
      </c>
      <c r="D44" s="36" t="str">
        <f t="shared" si="0"/>
        <v/>
      </c>
    </row>
    <row r="45" spans="1:4" ht="54.95" customHeight="1">
      <c r="A45" s="16" t="s">
        <v>54</v>
      </c>
      <c r="B45" s="20"/>
      <c r="C45" s="41">
        <f>事業資金計画書!K21</f>
        <v>0</v>
      </c>
      <c r="D45" s="36" t="str">
        <f t="shared" si="0"/>
        <v/>
      </c>
    </row>
    <row r="46" spans="1:4" ht="54.95" customHeight="1">
      <c r="A46" s="16" t="s">
        <v>55</v>
      </c>
      <c r="B46" s="20"/>
      <c r="C46" s="41">
        <f>事業資金計画書!L21</f>
        <v>0</v>
      </c>
      <c r="D46" s="36" t="str">
        <f t="shared" si="0"/>
        <v/>
      </c>
    </row>
    <row r="47" spans="1:4" ht="54.95" customHeight="1">
      <c r="A47" s="16" t="s">
        <v>56</v>
      </c>
      <c r="B47" s="20"/>
      <c r="C47" s="41">
        <f>事業資金計画書!M21</f>
        <v>0</v>
      </c>
      <c r="D47" s="36" t="str">
        <f t="shared" si="0"/>
        <v/>
      </c>
    </row>
    <row r="48" spans="1:4" ht="54.95" customHeight="1">
      <c r="A48" s="16" t="s">
        <v>57</v>
      </c>
      <c r="B48" s="20"/>
      <c r="C48" s="41">
        <f>事業資金計画書!N21</f>
        <v>0</v>
      </c>
      <c r="D48" s="36" t="str">
        <f t="shared" si="0"/>
        <v/>
      </c>
    </row>
    <row r="49" spans="1:6" s="19" customFormat="1" ht="39" customHeight="1">
      <c r="A49" s="114" t="s">
        <v>58</v>
      </c>
      <c r="B49" s="114"/>
      <c r="C49" s="42">
        <f>SUM(C37:C48)</f>
        <v>0</v>
      </c>
      <c r="E49" s="105"/>
      <c r="F49" s="105"/>
    </row>
  </sheetData>
  <sheetProtection sheet="1" formatColumns="0" formatRows="0" selectLockedCells="1"/>
  <mergeCells count="30">
    <mergeCell ref="A49:B49"/>
    <mergeCell ref="C13:D13"/>
    <mergeCell ref="C12:D12"/>
    <mergeCell ref="C11:D11"/>
    <mergeCell ref="C6:D6"/>
    <mergeCell ref="A21:B21"/>
    <mergeCell ref="A20:B20"/>
    <mergeCell ref="C21:D21"/>
    <mergeCell ref="C20:D20"/>
    <mergeCell ref="A33:D33"/>
    <mergeCell ref="A31:D31"/>
    <mergeCell ref="A8:B8"/>
    <mergeCell ref="A7:B7"/>
    <mergeCell ref="A6:B6"/>
    <mergeCell ref="C5:D5"/>
    <mergeCell ref="C4:D4"/>
    <mergeCell ref="C8:D8"/>
    <mergeCell ref="C7:D7"/>
    <mergeCell ref="C16:D16"/>
    <mergeCell ref="C15:D15"/>
    <mergeCell ref="C14:D14"/>
    <mergeCell ref="A5:B5"/>
    <mergeCell ref="A4:B4"/>
    <mergeCell ref="A17:A19"/>
    <mergeCell ref="A16:B16"/>
    <mergeCell ref="A15:B15"/>
    <mergeCell ref="A14:B14"/>
    <mergeCell ref="A13:B13"/>
    <mergeCell ref="A12:B12"/>
    <mergeCell ref="A11:B11"/>
  </mergeCells>
  <phoneticPr fontId="2"/>
  <dataValidations count="5">
    <dataValidation type="list" allowBlank="1" showInputMessage="1" showErrorMessage="1" sqref="C17:C19" xr:uid="{9A1D4C15-6313-48F3-96C9-34748172DBA9}">
      <formula1>"〇"</formula1>
    </dataValidation>
    <dataValidation type="list" allowBlank="1" showInputMessage="1" showErrorMessage="1" sqref="D17" xr:uid="{EA07072B-B6BB-49D6-A6D1-EE80E93C40DE}">
      <formula1>"60時間以上,120時間以上,250時間以上,1250時間以上"</formula1>
    </dataValidation>
    <dataValidation type="list" allowBlank="1" showInputMessage="1" showErrorMessage="1" sqref="D18" xr:uid="{DCD5F860-21A0-4D9D-8D4E-D75C41530247}">
      <formula1>"年12回以上,年24回以上"</formula1>
    </dataValidation>
    <dataValidation type="list" allowBlank="1" showInputMessage="1" showErrorMessage="1" sqref="D19" xr:uid="{6C7E9BCA-662B-4D36-92AF-B2A49F4407CF}">
      <formula1>"年1回,年2回,年3回,年4回以上"</formula1>
    </dataValidation>
    <dataValidation type="list" allowBlank="1" showInputMessage="1" showErrorMessage="1" sqref="C15:D15" xr:uid="{3FB27665-1AA0-4BA9-9BF6-037C728EC018}">
      <formula1>"月1回,月2回以上,週1回以上,常設"</formula1>
    </dataValidation>
  </dataValidations>
  <pageMargins left="0.7" right="0.7" top="0.75" bottom="0.75" header="0.3" footer="0.3"/>
  <pageSetup paperSize="9" scale="88" fitToHeight="0" orientation="portrait" horizontalDpi="300" verticalDpi="300" r:id="rId1"/>
  <rowBreaks count="2" manualBreakCount="2">
    <brk id="22" max="3" man="1"/>
    <brk id="34"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6FEB1-BC0A-4AD1-B108-21236EE36080}">
  <sheetPr>
    <tabColor rgb="FFFFFF00"/>
    <pageSetUpPr fitToPage="1"/>
  </sheetPr>
  <dimension ref="A1:F68"/>
  <sheetViews>
    <sheetView zoomScaleNormal="100" workbookViewId="0">
      <selection activeCell="E13" sqref="E13:E14"/>
    </sheetView>
  </sheetViews>
  <sheetFormatPr defaultRowHeight="18.75"/>
  <cols>
    <col min="1" max="1" width="15.625" style="1" customWidth="1"/>
    <col min="2" max="2" width="17.375" style="1" customWidth="1"/>
    <col min="3" max="3" width="15.625" style="1" customWidth="1"/>
    <col min="4" max="4" width="9.5" style="1" bestFit="1" customWidth="1"/>
    <col min="5" max="5" width="43.125" style="1" customWidth="1"/>
    <col min="6" max="6" width="36.75" style="1" customWidth="1"/>
    <col min="7" max="16384" width="9" style="1"/>
  </cols>
  <sheetData>
    <row r="1" spans="1:6" s="3" customFormat="1" ht="49.5" customHeight="1">
      <c r="A1" s="2"/>
      <c r="B1" s="64" t="str">
        <f>交付申請書!A10</f>
        <v>令和-119年度</v>
      </c>
      <c r="C1" s="101" t="s">
        <v>160</v>
      </c>
      <c r="D1" s="4"/>
      <c r="E1" s="99" t="s">
        <v>161</v>
      </c>
    </row>
    <row r="2" spans="1:6" s="3" customFormat="1" ht="18" customHeight="1">
      <c r="A2" s="66"/>
      <c r="B2" s="66"/>
      <c r="C2" s="66"/>
      <c r="D2" s="66"/>
      <c r="E2" s="66"/>
    </row>
    <row r="3" spans="1:6" s="3" customFormat="1" ht="32.25" customHeight="1">
      <c r="A3" s="66"/>
      <c r="B3" s="66"/>
      <c r="C3" s="66"/>
      <c r="D3" s="66" t="s">
        <v>59</v>
      </c>
      <c r="E3" s="5" t="str">
        <f>IF(交付申請書!E7="","",交付申請書!E7)</f>
        <v/>
      </c>
    </row>
    <row r="4" spans="1:6" s="3" customFormat="1" ht="20.100000000000001" customHeight="1">
      <c r="A4" s="3" t="s">
        <v>60</v>
      </c>
    </row>
    <row r="5" spans="1:6" s="3" customFormat="1" ht="39.950000000000003" customHeight="1">
      <c r="A5" s="63" t="s">
        <v>61</v>
      </c>
      <c r="B5" s="137" t="s">
        <v>118</v>
      </c>
      <c r="C5" s="137"/>
      <c r="D5" s="138" t="s">
        <v>62</v>
      </c>
      <c r="E5" s="139"/>
      <c r="F5" s="100"/>
    </row>
    <row r="6" spans="1:6" s="3" customFormat="1" ht="39.950000000000003" customHeight="1">
      <c r="A6" s="63" t="s">
        <v>63</v>
      </c>
      <c r="B6" s="127">
        <f>事業資金計画書!O4</f>
        <v>0</v>
      </c>
      <c r="C6" s="128"/>
      <c r="D6" s="140"/>
      <c r="E6" s="141"/>
    </row>
    <row r="7" spans="1:6" s="3" customFormat="1" ht="39.950000000000003" customHeight="1">
      <c r="A7" s="65" t="s">
        <v>64</v>
      </c>
      <c r="B7" s="127">
        <f>事業資金計画書!O5</f>
        <v>0</v>
      </c>
      <c r="C7" s="128"/>
      <c r="D7" s="142"/>
      <c r="E7" s="143"/>
    </row>
    <row r="8" spans="1:6" s="3" customFormat="1" ht="39.950000000000003" customHeight="1">
      <c r="A8" s="63" t="s">
        <v>65</v>
      </c>
      <c r="B8" s="127">
        <f>事業資金計画書!O6</f>
        <v>0</v>
      </c>
      <c r="C8" s="128"/>
      <c r="D8" s="129"/>
      <c r="E8" s="130"/>
    </row>
    <row r="9" spans="1:6" s="3" customFormat="1" ht="39.950000000000003" customHeight="1">
      <c r="A9" s="63" t="s">
        <v>66</v>
      </c>
      <c r="B9" s="131">
        <f>SUM(B6:C8)</f>
        <v>0</v>
      </c>
      <c r="C9" s="132"/>
      <c r="D9" s="133"/>
      <c r="E9" s="134"/>
    </row>
    <row r="10" spans="1:6" s="3" customFormat="1" ht="30" customHeight="1">
      <c r="B10" s="135"/>
      <c r="C10" s="135"/>
      <c r="D10" s="66"/>
    </row>
    <row r="11" spans="1:6" s="3" customFormat="1" ht="30" customHeight="1">
      <c r="A11" s="3" t="s">
        <v>67</v>
      </c>
      <c r="D11" s="136"/>
      <c r="E11" s="136"/>
    </row>
    <row r="12" spans="1:6" s="3" customFormat="1" ht="33.75" customHeight="1">
      <c r="A12" s="65" t="s">
        <v>68</v>
      </c>
      <c r="B12" s="65" t="s">
        <v>118</v>
      </c>
      <c r="C12" s="65" t="s">
        <v>69</v>
      </c>
      <c r="D12" s="126" t="s">
        <v>70</v>
      </c>
      <c r="E12" s="126"/>
      <c r="F12" s="6" t="s">
        <v>71</v>
      </c>
    </row>
    <row r="13" spans="1:6" s="3" customFormat="1" ht="15" customHeight="1">
      <c r="A13" s="146"/>
      <c r="B13" s="147" t="str">
        <f>C13</f>
        <v/>
      </c>
      <c r="C13" s="147" t="str">
        <f>IF(A13="","",_xlfn.XLOOKUP(A13,事業資金計画書!$B$8:$B$20,事業資金計画書!$O$8:$O$20,""))</f>
        <v/>
      </c>
      <c r="D13" s="148" t="s">
        <v>72</v>
      </c>
      <c r="E13" s="150"/>
      <c r="F13" s="152" t="str">
        <f>IF(A13="","",_xlfn.XLOOKUP(A13,費目補足説明!A:A,費目補足説明!B:B,""))</f>
        <v/>
      </c>
    </row>
    <row r="14" spans="1:6" s="3" customFormat="1" ht="15" customHeight="1">
      <c r="A14" s="146"/>
      <c r="B14" s="147"/>
      <c r="C14" s="147"/>
      <c r="D14" s="149"/>
      <c r="E14" s="151"/>
      <c r="F14" s="152"/>
    </row>
    <row r="15" spans="1:6" s="3" customFormat="1" ht="15" customHeight="1">
      <c r="A15" s="146"/>
      <c r="B15" s="147"/>
      <c r="C15" s="147"/>
      <c r="D15" s="153" t="s">
        <v>73</v>
      </c>
      <c r="E15" s="144"/>
      <c r="F15" s="152"/>
    </row>
    <row r="16" spans="1:6" s="3" customFormat="1" ht="15" customHeight="1">
      <c r="A16" s="146"/>
      <c r="B16" s="147"/>
      <c r="C16" s="147"/>
      <c r="D16" s="154"/>
      <c r="E16" s="145"/>
      <c r="F16" s="152"/>
    </row>
    <row r="17" spans="1:6" s="3" customFormat="1" ht="15" customHeight="1">
      <c r="A17" s="146"/>
      <c r="B17" s="147" t="str">
        <f t="shared" ref="B17" si="0">C17</f>
        <v/>
      </c>
      <c r="C17" s="147" t="str">
        <f>IF(A17="","",_xlfn.XLOOKUP(A17,事業資金計画書!$B$8:$B$20,事業資金計画書!$O$8:$O$20,""))</f>
        <v/>
      </c>
      <c r="D17" s="148" t="s">
        <v>72</v>
      </c>
      <c r="E17" s="155"/>
      <c r="F17" s="152" t="str">
        <f>IF(A17="","",_xlfn.XLOOKUP(A17,費目補足説明!A:A,費目補足説明!B:B,""))</f>
        <v/>
      </c>
    </row>
    <row r="18" spans="1:6" s="3" customFormat="1" ht="15" customHeight="1">
      <c r="A18" s="146"/>
      <c r="B18" s="147"/>
      <c r="C18" s="147"/>
      <c r="D18" s="149"/>
      <c r="E18" s="156"/>
      <c r="F18" s="152"/>
    </row>
    <row r="19" spans="1:6" s="3" customFormat="1" ht="15" customHeight="1">
      <c r="A19" s="146"/>
      <c r="B19" s="147"/>
      <c r="C19" s="147"/>
      <c r="D19" s="153" t="s">
        <v>73</v>
      </c>
      <c r="E19" s="144"/>
      <c r="F19" s="152"/>
    </row>
    <row r="20" spans="1:6" s="3" customFormat="1" ht="15" customHeight="1">
      <c r="A20" s="146"/>
      <c r="B20" s="147"/>
      <c r="C20" s="147"/>
      <c r="D20" s="154"/>
      <c r="E20" s="145"/>
      <c r="F20" s="152"/>
    </row>
    <row r="21" spans="1:6" s="3" customFormat="1" ht="15" customHeight="1">
      <c r="A21" s="146"/>
      <c r="B21" s="147" t="str">
        <f t="shared" ref="B21" si="1">C21</f>
        <v/>
      </c>
      <c r="C21" s="147" t="str">
        <f>IF(A21="","",_xlfn.XLOOKUP(A21,事業資金計画書!$B$8:$B$20,事業資金計画書!$O$8:$O$20,""))</f>
        <v/>
      </c>
      <c r="D21" s="148" t="s">
        <v>72</v>
      </c>
      <c r="E21" s="150"/>
      <c r="F21" s="152" t="str">
        <f>IF(A21="","",_xlfn.XLOOKUP(A21,費目補足説明!A:A,費目補足説明!B:B,""))</f>
        <v/>
      </c>
    </row>
    <row r="22" spans="1:6" s="3" customFormat="1" ht="15" customHeight="1">
      <c r="A22" s="146"/>
      <c r="B22" s="147"/>
      <c r="C22" s="147"/>
      <c r="D22" s="149"/>
      <c r="E22" s="151"/>
      <c r="F22" s="152"/>
    </row>
    <row r="23" spans="1:6" s="3" customFormat="1" ht="15" customHeight="1">
      <c r="A23" s="146"/>
      <c r="B23" s="147"/>
      <c r="C23" s="147"/>
      <c r="D23" s="153" t="s">
        <v>73</v>
      </c>
      <c r="E23" s="144"/>
      <c r="F23" s="152"/>
    </row>
    <row r="24" spans="1:6" s="3" customFormat="1" ht="15" customHeight="1">
      <c r="A24" s="146"/>
      <c r="B24" s="147"/>
      <c r="C24" s="147"/>
      <c r="D24" s="154"/>
      <c r="E24" s="145"/>
      <c r="F24" s="152"/>
    </row>
    <row r="25" spans="1:6" s="3" customFormat="1" ht="15" customHeight="1">
      <c r="A25" s="146"/>
      <c r="B25" s="147" t="str">
        <f t="shared" ref="B25" si="2">C25</f>
        <v/>
      </c>
      <c r="C25" s="147" t="str">
        <f>IF(A25="","",_xlfn.XLOOKUP(A25,事業資金計画書!$B$8:$B$20,事業資金計画書!$O$8:$O$20,""))</f>
        <v/>
      </c>
      <c r="D25" s="148" t="s">
        <v>72</v>
      </c>
      <c r="E25" s="150"/>
      <c r="F25" s="152" t="str">
        <f>IF(A25="","",_xlfn.XLOOKUP(A25,費目補足説明!A:A,費目補足説明!B:B,""))</f>
        <v/>
      </c>
    </row>
    <row r="26" spans="1:6" s="3" customFormat="1" ht="15" customHeight="1">
      <c r="A26" s="146"/>
      <c r="B26" s="147"/>
      <c r="C26" s="147"/>
      <c r="D26" s="149"/>
      <c r="E26" s="157"/>
      <c r="F26" s="152"/>
    </row>
    <row r="27" spans="1:6" s="3" customFormat="1" ht="15" customHeight="1">
      <c r="A27" s="146"/>
      <c r="B27" s="147"/>
      <c r="C27" s="147"/>
      <c r="D27" s="153" t="s">
        <v>73</v>
      </c>
      <c r="E27" s="144"/>
      <c r="F27" s="152"/>
    </row>
    <row r="28" spans="1:6" s="3" customFormat="1" ht="15" customHeight="1">
      <c r="A28" s="146"/>
      <c r="B28" s="147"/>
      <c r="C28" s="147"/>
      <c r="D28" s="154"/>
      <c r="E28" s="145"/>
      <c r="F28" s="152"/>
    </row>
    <row r="29" spans="1:6" s="3" customFormat="1" ht="15" customHeight="1">
      <c r="A29" s="146"/>
      <c r="B29" s="147" t="str">
        <f t="shared" ref="B29" si="3">C29</f>
        <v/>
      </c>
      <c r="C29" s="147" t="str">
        <f>IF(A29="","",_xlfn.XLOOKUP(A29,事業資金計画書!$B$8:$B$20,事業資金計画書!$O$8:$O$20,""))</f>
        <v/>
      </c>
      <c r="D29" s="148" t="s">
        <v>72</v>
      </c>
      <c r="E29" s="150"/>
      <c r="F29" s="152" t="str">
        <f>IF(A29="","",_xlfn.XLOOKUP(A29,費目補足説明!A:A,費目補足説明!B:B,""))</f>
        <v/>
      </c>
    </row>
    <row r="30" spans="1:6" s="3" customFormat="1" ht="15" customHeight="1">
      <c r="A30" s="146"/>
      <c r="B30" s="147"/>
      <c r="C30" s="147"/>
      <c r="D30" s="149"/>
      <c r="E30" s="157"/>
      <c r="F30" s="152"/>
    </row>
    <row r="31" spans="1:6" s="3" customFormat="1" ht="15" customHeight="1">
      <c r="A31" s="146"/>
      <c r="B31" s="147"/>
      <c r="C31" s="147"/>
      <c r="D31" s="153" t="s">
        <v>73</v>
      </c>
      <c r="E31" s="144"/>
      <c r="F31" s="152"/>
    </row>
    <row r="32" spans="1:6" s="3" customFormat="1" ht="15" customHeight="1">
      <c r="A32" s="146"/>
      <c r="B32" s="147"/>
      <c r="C32" s="147"/>
      <c r="D32" s="154"/>
      <c r="E32" s="145"/>
      <c r="F32" s="152"/>
    </row>
    <row r="33" spans="1:6" s="3" customFormat="1" ht="15" customHeight="1">
      <c r="A33" s="146"/>
      <c r="B33" s="147" t="str">
        <f t="shared" ref="B33" si="4">C33</f>
        <v/>
      </c>
      <c r="C33" s="147" t="str">
        <f>IF(A33="","",_xlfn.XLOOKUP(A33,事業資金計画書!$B$8:$B$20,事業資金計画書!$O$8:$O$20,""))</f>
        <v/>
      </c>
      <c r="D33" s="148" t="s">
        <v>72</v>
      </c>
      <c r="E33" s="150"/>
      <c r="F33" s="152" t="str">
        <f>IF(A33="","",_xlfn.XLOOKUP(A33,費目補足説明!A:A,費目補足説明!B:B,""))</f>
        <v/>
      </c>
    </row>
    <row r="34" spans="1:6" s="3" customFormat="1" ht="15" customHeight="1">
      <c r="A34" s="146"/>
      <c r="B34" s="147"/>
      <c r="C34" s="147"/>
      <c r="D34" s="149"/>
      <c r="E34" s="157"/>
      <c r="F34" s="152"/>
    </row>
    <row r="35" spans="1:6" s="3" customFormat="1" ht="15" customHeight="1">
      <c r="A35" s="146"/>
      <c r="B35" s="147"/>
      <c r="C35" s="147"/>
      <c r="D35" s="153" t="s">
        <v>73</v>
      </c>
      <c r="E35" s="144"/>
      <c r="F35" s="152"/>
    </row>
    <row r="36" spans="1:6" s="3" customFormat="1" ht="15" customHeight="1">
      <c r="A36" s="146"/>
      <c r="B36" s="147"/>
      <c r="C36" s="147"/>
      <c r="D36" s="154"/>
      <c r="E36" s="145"/>
      <c r="F36" s="152"/>
    </row>
    <row r="37" spans="1:6" s="3" customFormat="1" ht="15" customHeight="1">
      <c r="A37" s="146"/>
      <c r="B37" s="147" t="str">
        <f t="shared" ref="B37" si="5">C37</f>
        <v/>
      </c>
      <c r="C37" s="147" t="str">
        <f>IF(A37="","",_xlfn.XLOOKUP(A37,事業資金計画書!$B$8:$B$20,事業資金計画書!$O$8:$O$20,""))</f>
        <v/>
      </c>
      <c r="D37" s="148" t="s">
        <v>72</v>
      </c>
      <c r="E37" s="150"/>
      <c r="F37" s="152" t="str">
        <f>IF(A37="","",_xlfn.XLOOKUP(A37,費目補足説明!A:A,費目補足説明!B:B,""))</f>
        <v/>
      </c>
    </row>
    <row r="38" spans="1:6" s="3" customFormat="1" ht="15" customHeight="1">
      <c r="A38" s="146"/>
      <c r="B38" s="147"/>
      <c r="C38" s="147"/>
      <c r="D38" s="149"/>
      <c r="E38" s="157"/>
      <c r="F38" s="152"/>
    </row>
    <row r="39" spans="1:6" s="3" customFormat="1" ht="15" customHeight="1">
      <c r="A39" s="146"/>
      <c r="B39" s="147"/>
      <c r="C39" s="147"/>
      <c r="D39" s="153" t="s">
        <v>73</v>
      </c>
      <c r="E39" s="158"/>
      <c r="F39" s="152"/>
    </row>
    <row r="40" spans="1:6" s="3" customFormat="1" ht="15" customHeight="1">
      <c r="A40" s="146"/>
      <c r="B40" s="147"/>
      <c r="C40" s="147"/>
      <c r="D40" s="154"/>
      <c r="E40" s="159"/>
      <c r="F40" s="152"/>
    </row>
    <row r="41" spans="1:6" s="3" customFormat="1" ht="15" customHeight="1">
      <c r="A41" s="146"/>
      <c r="B41" s="147" t="str">
        <f t="shared" ref="B41" si="6">C41</f>
        <v/>
      </c>
      <c r="C41" s="147" t="str">
        <f>IF(A41="","",_xlfn.XLOOKUP(A41,事業資金計画書!$B$8:$B$20,事業資金計画書!$O$8:$O$20,""))</f>
        <v/>
      </c>
      <c r="D41" s="148" t="s">
        <v>72</v>
      </c>
      <c r="E41" s="155"/>
      <c r="F41" s="152" t="str">
        <f>IF(A41="","",_xlfn.XLOOKUP(A41,費目補足説明!A:A,費目補足説明!B:B,""))</f>
        <v/>
      </c>
    </row>
    <row r="42" spans="1:6" s="3" customFormat="1" ht="15" customHeight="1">
      <c r="A42" s="146"/>
      <c r="B42" s="147"/>
      <c r="C42" s="147"/>
      <c r="D42" s="149"/>
      <c r="E42" s="161"/>
      <c r="F42" s="152"/>
    </row>
    <row r="43" spans="1:6" s="3" customFormat="1" ht="15" customHeight="1">
      <c r="A43" s="146"/>
      <c r="B43" s="147"/>
      <c r="C43" s="147"/>
      <c r="D43" s="153" t="s">
        <v>73</v>
      </c>
      <c r="E43" s="158"/>
      <c r="F43" s="152"/>
    </row>
    <row r="44" spans="1:6" s="3" customFormat="1" ht="15" customHeight="1">
      <c r="A44" s="146"/>
      <c r="B44" s="147"/>
      <c r="C44" s="147"/>
      <c r="D44" s="154"/>
      <c r="E44" s="159"/>
      <c r="F44" s="152"/>
    </row>
    <row r="45" spans="1:6" s="3" customFormat="1" ht="15" customHeight="1">
      <c r="A45" s="146"/>
      <c r="B45" s="147" t="str">
        <f t="shared" ref="B45" si="7">C45</f>
        <v/>
      </c>
      <c r="C45" s="147" t="str">
        <f>IF(A45="","",_xlfn.XLOOKUP(A45,事業資金計画書!$B$8:$B$20,事業資金計画書!$O$8:$O$20,""))</f>
        <v/>
      </c>
      <c r="D45" s="148" t="s">
        <v>72</v>
      </c>
      <c r="E45" s="157"/>
      <c r="F45" s="152" t="str">
        <f>IF(A45="","",_xlfn.XLOOKUP(A45,費目補足説明!A:A,費目補足説明!B:B,""))</f>
        <v/>
      </c>
    </row>
    <row r="46" spans="1:6" s="3" customFormat="1" ht="15" customHeight="1">
      <c r="A46" s="146"/>
      <c r="B46" s="147"/>
      <c r="C46" s="147"/>
      <c r="D46" s="149"/>
      <c r="E46" s="160"/>
      <c r="F46" s="152"/>
    </row>
    <row r="47" spans="1:6" s="3" customFormat="1" ht="15" customHeight="1">
      <c r="A47" s="146"/>
      <c r="B47" s="147"/>
      <c r="C47" s="147"/>
      <c r="D47" s="153" t="s">
        <v>73</v>
      </c>
      <c r="E47" s="162"/>
      <c r="F47" s="152"/>
    </row>
    <row r="48" spans="1:6" s="3" customFormat="1" ht="15" customHeight="1">
      <c r="A48" s="146"/>
      <c r="B48" s="147"/>
      <c r="C48" s="147"/>
      <c r="D48" s="154"/>
      <c r="E48" s="163"/>
      <c r="F48" s="152"/>
    </row>
    <row r="49" spans="1:6" s="3" customFormat="1" ht="15" customHeight="1">
      <c r="A49" s="146"/>
      <c r="B49" s="147" t="str">
        <f t="shared" ref="B49" si="8">C49</f>
        <v/>
      </c>
      <c r="C49" s="147" t="str">
        <f>IF(A49="","",_xlfn.XLOOKUP(A49,事業資金計画書!$B$8:$B$20,事業資金計画書!$O$8:$O$20,""))</f>
        <v/>
      </c>
      <c r="D49" s="148" t="s">
        <v>72</v>
      </c>
      <c r="E49" s="157"/>
      <c r="F49" s="152" t="str">
        <f>IF(A49="","",_xlfn.XLOOKUP(A49,費目補足説明!A:A,費目補足説明!B:B,""))</f>
        <v/>
      </c>
    </row>
    <row r="50" spans="1:6" s="3" customFormat="1" ht="15" customHeight="1">
      <c r="A50" s="146"/>
      <c r="B50" s="147"/>
      <c r="C50" s="147"/>
      <c r="D50" s="149"/>
      <c r="E50" s="160"/>
      <c r="F50" s="152"/>
    </row>
    <row r="51" spans="1:6" s="3" customFormat="1" ht="15" customHeight="1">
      <c r="A51" s="146"/>
      <c r="B51" s="147"/>
      <c r="C51" s="147"/>
      <c r="D51" s="153" t="s">
        <v>73</v>
      </c>
      <c r="E51" s="162"/>
      <c r="F51" s="152"/>
    </row>
    <row r="52" spans="1:6" s="3" customFormat="1" ht="15" customHeight="1">
      <c r="A52" s="146"/>
      <c r="B52" s="147"/>
      <c r="C52" s="147"/>
      <c r="D52" s="154"/>
      <c r="E52" s="163"/>
      <c r="F52" s="152"/>
    </row>
    <row r="53" spans="1:6" s="3" customFormat="1" ht="15" customHeight="1">
      <c r="A53" s="146"/>
      <c r="B53" s="147" t="str">
        <f t="shared" ref="B53" si="9">C53</f>
        <v/>
      </c>
      <c r="C53" s="147" t="str">
        <f>IF(A53="","",_xlfn.XLOOKUP(A53,事業資金計画書!$B$8:$B$20,事業資金計画書!$O$8:$O$20,""))</f>
        <v/>
      </c>
      <c r="D53" s="148" t="s">
        <v>72</v>
      </c>
      <c r="E53" s="157"/>
      <c r="F53" s="152" t="str">
        <f>IF(A53="","",_xlfn.XLOOKUP(A53,費目補足説明!A:A,費目補足説明!B:B,""))</f>
        <v/>
      </c>
    </row>
    <row r="54" spans="1:6" s="3" customFormat="1" ht="15" customHeight="1">
      <c r="A54" s="146"/>
      <c r="B54" s="147"/>
      <c r="C54" s="147"/>
      <c r="D54" s="149"/>
      <c r="E54" s="160"/>
      <c r="F54" s="152"/>
    </row>
    <row r="55" spans="1:6" s="3" customFormat="1" ht="15" customHeight="1">
      <c r="A55" s="146"/>
      <c r="B55" s="147"/>
      <c r="C55" s="147"/>
      <c r="D55" s="153" t="s">
        <v>73</v>
      </c>
      <c r="E55" s="162"/>
      <c r="F55" s="152"/>
    </row>
    <row r="56" spans="1:6" s="3" customFormat="1" ht="15" customHeight="1">
      <c r="A56" s="146"/>
      <c r="B56" s="147"/>
      <c r="C56" s="147"/>
      <c r="D56" s="154"/>
      <c r="E56" s="163"/>
      <c r="F56" s="152"/>
    </row>
    <row r="57" spans="1:6" s="3" customFormat="1" ht="15" customHeight="1">
      <c r="A57" s="146"/>
      <c r="B57" s="147" t="str">
        <f t="shared" ref="B57" si="10">C57</f>
        <v/>
      </c>
      <c r="C57" s="147" t="str">
        <f>IF(A57="","",_xlfn.XLOOKUP(A57,事業資金計画書!$B$8:$B$20,事業資金計画書!$O$8:$O$20,""))</f>
        <v/>
      </c>
      <c r="D57" s="148" t="s">
        <v>72</v>
      </c>
      <c r="E57" s="150"/>
      <c r="F57" s="152" t="str">
        <f>IF(A57="","",_xlfn.XLOOKUP(A57,費目補足説明!A:A,費目補足説明!B:B,""))</f>
        <v/>
      </c>
    </row>
    <row r="58" spans="1:6" s="3" customFormat="1" ht="15" customHeight="1">
      <c r="A58" s="146"/>
      <c r="B58" s="147"/>
      <c r="C58" s="147"/>
      <c r="D58" s="149"/>
      <c r="E58" s="151"/>
      <c r="F58" s="152"/>
    </row>
    <row r="59" spans="1:6" s="3" customFormat="1" ht="15" customHeight="1">
      <c r="A59" s="146"/>
      <c r="B59" s="147"/>
      <c r="C59" s="147"/>
      <c r="D59" s="153" t="s">
        <v>73</v>
      </c>
      <c r="E59" s="144"/>
      <c r="F59" s="152"/>
    </row>
    <row r="60" spans="1:6" s="3" customFormat="1" ht="15" customHeight="1">
      <c r="A60" s="146"/>
      <c r="B60" s="147"/>
      <c r="C60" s="147"/>
      <c r="D60" s="154"/>
      <c r="E60" s="145"/>
      <c r="F60" s="152"/>
    </row>
    <row r="61" spans="1:6" s="3" customFormat="1" ht="15" customHeight="1">
      <c r="A61" s="146"/>
      <c r="B61" s="147" t="str">
        <f t="shared" ref="B61" si="11">C61</f>
        <v/>
      </c>
      <c r="C61" s="147" t="str">
        <f>IF(A61="","",_xlfn.XLOOKUP(A61,事業資金計画書!$B$8:$B$20,事業資金計画書!$O$8:$O$20,""))</f>
        <v/>
      </c>
      <c r="D61" s="148" t="s">
        <v>72</v>
      </c>
      <c r="E61" s="150"/>
      <c r="F61" s="152" t="str">
        <f>IF(A61="","",_xlfn.XLOOKUP(A61,費目補足説明!A:A,費目補足説明!B:B,""))</f>
        <v/>
      </c>
    </row>
    <row r="62" spans="1:6" s="3" customFormat="1" ht="15" customHeight="1">
      <c r="A62" s="146"/>
      <c r="B62" s="147"/>
      <c r="C62" s="147"/>
      <c r="D62" s="149"/>
      <c r="E62" s="151"/>
      <c r="F62" s="152"/>
    </row>
    <row r="63" spans="1:6" s="3" customFormat="1" ht="15" customHeight="1">
      <c r="A63" s="146"/>
      <c r="B63" s="147"/>
      <c r="C63" s="147"/>
      <c r="D63" s="153" t="s">
        <v>73</v>
      </c>
      <c r="E63" s="144"/>
      <c r="F63" s="152"/>
    </row>
    <row r="64" spans="1:6" s="3" customFormat="1" ht="15" customHeight="1">
      <c r="A64" s="146"/>
      <c r="B64" s="147"/>
      <c r="C64" s="147"/>
      <c r="D64" s="154"/>
      <c r="E64" s="145"/>
      <c r="F64" s="152"/>
    </row>
    <row r="65" spans="1:5" s="3" customFormat="1" ht="20.100000000000001" customHeight="1">
      <c r="A65" s="164" t="s">
        <v>66</v>
      </c>
      <c r="B65" s="167">
        <f>SUM(B13:B64)</f>
        <v>0</v>
      </c>
      <c r="C65" s="167">
        <f>SUM(C13:C64)</f>
        <v>0</v>
      </c>
      <c r="D65" s="168"/>
      <c r="E65" s="169"/>
    </row>
    <row r="66" spans="1:5" s="3" customFormat="1" ht="20.100000000000001" customHeight="1">
      <c r="A66" s="165"/>
      <c r="B66" s="167"/>
      <c r="C66" s="167"/>
      <c r="D66" s="170"/>
      <c r="E66" s="171"/>
    </row>
    <row r="67" spans="1:5" s="3" customFormat="1" ht="20.100000000000001" customHeight="1">
      <c r="A67" s="166"/>
      <c r="B67" s="167"/>
      <c r="C67" s="167"/>
      <c r="D67" s="172"/>
      <c r="E67" s="173"/>
    </row>
    <row r="68" spans="1:5" s="7" customFormat="1" ht="52.5" customHeight="1">
      <c r="B68" s="8" t="str">
        <f>IF(B65&lt;&gt;B9,"収入の合計と一致しません","")</f>
        <v/>
      </c>
      <c r="C68" s="8"/>
    </row>
  </sheetData>
  <sheetProtection sheet="1" formatColumns="0" formatRows="0" selectLockedCells="1"/>
  <mergeCells count="121">
    <mergeCell ref="F57:F60"/>
    <mergeCell ref="D59:D60"/>
    <mergeCell ref="E59:E60"/>
    <mergeCell ref="A61:A64"/>
    <mergeCell ref="B61:B64"/>
    <mergeCell ref="C61:C64"/>
    <mergeCell ref="D61:D62"/>
    <mergeCell ref="E61:E62"/>
    <mergeCell ref="F61:F64"/>
    <mergeCell ref="D63:D64"/>
    <mergeCell ref="A65:A67"/>
    <mergeCell ref="B65:B67"/>
    <mergeCell ref="C65:C67"/>
    <mergeCell ref="D65:E67"/>
    <mergeCell ref="A57:A60"/>
    <mergeCell ref="B57:B60"/>
    <mergeCell ref="C57:C60"/>
    <mergeCell ref="D57:D58"/>
    <mergeCell ref="E57:E58"/>
    <mergeCell ref="E63:E64"/>
    <mergeCell ref="A49:A52"/>
    <mergeCell ref="B49:B52"/>
    <mergeCell ref="C49:C52"/>
    <mergeCell ref="D49:D50"/>
    <mergeCell ref="E49:E50"/>
    <mergeCell ref="F49:F52"/>
    <mergeCell ref="D51:D52"/>
    <mergeCell ref="F53:F56"/>
    <mergeCell ref="D55:D56"/>
    <mergeCell ref="E55:E56"/>
    <mergeCell ref="E51:E52"/>
    <mergeCell ref="A53:A56"/>
    <mergeCell ref="B53:B56"/>
    <mergeCell ref="C53:C56"/>
    <mergeCell ref="D53:D54"/>
    <mergeCell ref="E53:E54"/>
    <mergeCell ref="E43:E44"/>
    <mergeCell ref="A45:A48"/>
    <mergeCell ref="B45:B48"/>
    <mergeCell ref="C45:C48"/>
    <mergeCell ref="D45:D46"/>
    <mergeCell ref="E45:E46"/>
    <mergeCell ref="F37:F40"/>
    <mergeCell ref="D39:D40"/>
    <mergeCell ref="E39:E40"/>
    <mergeCell ref="A41:A44"/>
    <mergeCell ref="B41:B44"/>
    <mergeCell ref="C41:C44"/>
    <mergeCell ref="D41:D42"/>
    <mergeCell ref="E41:E42"/>
    <mergeCell ref="F41:F44"/>
    <mergeCell ref="D43:D44"/>
    <mergeCell ref="F45:F48"/>
    <mergeCell ref="D47:D48"/>
    <mergeCell ref="E47:E48"/>
    <mergeCell ref="E35:E36"/>
    <mergeCell ref="A37:A40"/>
    <mergeCell ref="B37:B40"/>
    <mergeCell ref="C37:C40"/>
    <mergeCell ref="D37:D38"/>
    <mergeCell ref="E37:E38"/>
    <mergeCell ref="F29:F32"/>
    <mergeCell ref="D31:D32"/>
    <mergeCell ref="E31:E32"/>
    <mergeCell ref="A33:A36"/>
    <mergeCell ref="B33:B36"/>
    <mergeCell ref="C33:C36"/>
    <mergeCell ref="D33:D34"/>
    <mergeCell ref="E33:E34"/>
    <mergeCell ref="F33:F36"/>
    <mergeCell ref="D35:D36"/>
    <mergeCell ref="E27:E28"/>
    <mergeCell ref="A29:A32"/>
    <mergeCell ref="B29:B32"/>
    <mergeCell ref="C29:C32"/>
    <mergeCell ref="D29:D30"/>
    <mergeCell ref="E29:E30"/>
    <mergeCell ref="F21:F24"/>
    <mergeCell ref="D23:D24"/>
    <mergeCell ref="E23:E24"/>
    <mergeCell ref="A25:A28"/>
    <mergeCell ref="B25:B28"/>
    <mergeCell ref="C25:C28"/>
    <mergeCell ref="D25:D26"/>
    <mergeCell ref="E25:E26"/>
    <mergeCell ref="F25:F28"/>
    <mergeCell ref="D27:D28"/>
    <mergeCell ref="E19:E20"/>
    <mergeCell ref="A21:A24"/>
    <mergeCell ref="B21:B24"/>
    <mergeCell ref="C21:C24"/>
    <mergeCell ref="D21:D22"/>
    <mergeCell ref="E21:E22"/>
    <mergeCell ref="F13:F16"/>
    <mergeCell ref="D15:D16"/>
    <mergeCell ref="E15:E16"/>
    <mergeCell ref="A17:A20"/>
    <mergeCell ref="B17:B20"/>
    <mergeCell ref="C17:C20"/>
    <mergeCell ref="D17:D18"/>
    <mergeCell ref="E17:E18"/>
    <mergeCell ref="F17:F20"/>
    <mergeCell ref="D19:D20"/>
    <mergeCell ref="A13:A16"/>
    <mergeCell ref="B13:B16"/>
    <mergeCell ref="C13:C16"/>
    <mergeCell ref="D13:D14"/>
    <mergeCell ref="E13:E14"/>
    <mergeCell ref="D12:E12"/>
    <mergeCell ref="B8:C8"/>
    <mergeCell ref="D8:E8"/>
    <mergeCell ref="B9:C9"/>
    <mergeCell ref="D9:E9"/>
    <mergeCell ref="B10:C10"/>
    <mergeCell ref="D11:E11"/>
    <mergeCell ref="B5:C5"/>
    <mergeCell ref="D5:E5"/>
    <mergeCell ref="B6:C6"/>
    <mergeCell ref="D6:E6"/>
    <mergeCell ref="B7:C7"/>
    <mergeCell ref="D7:E7"/>
  </mergeCells>
  <phoneticPr fontId="2"/>
  <conditionalFormatting sqref="B68">
    <cfRule type="containsText" dxfId="1" priority="1" operator="containsText" text="収入の合計と一致しません">
      <formula>NOT(ISERROR(SEARCH("収入の合計と一致しません",B68)))</formula>
    </cfRule>
  </conditionalFormatting>
  <conditionalFormatting sqref="B68:C68">
    <cfRule type="containsText" dxfId="0" priority="2" operator="containsText" text="支出明細の合計と一致しません">
      <formula>NOT(ISERROR(SEARCH("支出明細の合計と一致しません",B68)))</formula>
    </cfRule>
  </conditionalFormatting>
  <dataValidations count="1">
    <dataValidation type="list" allowBlank="1" showInputMessage="1" showErrorMessage="1" sqref="A13:A64" xr:uid="{FDAC7501-C5C4-4B0C-A36D-705B0D2924EB}">
      <formula1>"会場費A,会場費B,光熱水費,印刷費,消耗品費,備品購入費B,材料費,会議食糧費,交通費A,交通費B,保険料,通信費,報償費"</formula1>
    </dataValidation>
  </dataValidations>
  <printOptions horizontalCentered="1"/>
  <pageMargins left="0.51181102362204722" right="0.31496062992125984" top="0.74803149606299213" bottom="0.35433070866141736" header="0.31496062992125984" footer="0.31496062992125984"/>
  <pageSetup paperSize="9" scale="60"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30D13-23A0-4F80-A3FF-B2BCDA9EE34F}">
  <sheetPr>
    <tabColor rgb="FFFFFF00"/>
    <pageSetUpPr fitToPage="1"/>
  </sheetPr>
  <dimension ref="A1:P22"/>
  <sheetViews>
    <sheetView zoomScaleNormal="100" workbookViewId="0">
      <selection activeCell="J18" sqref="J18"/>
    </sheetView>
  </sheetViews>
  <sheetFormatPr defaultRowHeight="13.5"/>
  <cols>
    <col min="1" max="1" width="9" style="11"/>
    <col min="2" max="2" width="15.125" style="19" bestFit="1" customWidth="1"/>
    <col min="3" max="3" width="9.125" style="19" bestFit="1" customWidth="1"/>
    <col min="4" max="4" width="10.5" style="19" bestFit="1" customWidth="1"/>
    <col min="5" max="13" width="9.125" style="19" bestFit="1" customWidth="1"/>
    <col min="14" max="14" width="9.5" style="19" bestFit="1" customWidth="1"/>
    <col min="15" max="15" width="9.125" style="19" bestFit="1" customWidth="1"/>
    <col min="16" max="16" width="44.5" style="19" bestFit="1" customWidth="1"/>
    <col min="17" max="16384" width="9" style="19"/>
  </cols>
  <sheetData>
    <row r="1" spans="1:16" s="10" customFormat="1" ht="29.25" customHeight="1">
      <c r="A1" s="9"/>
      <c r="E1" s="178" t="str">
        <f>交付申請書!A10</f>
        <v>令和-119年度</v>
      </c>
      <c r="F1" s="178"/>
      <c r="G1" s="177" t="s">
        <v>141</v>
      </c>
      <c r="H1" s="177"/>
      <c r="I1" s="177"/>
      <c r="L1" s="176" t="s">
        <v>142</v>
      </c>
      <c r="M1" s="176"/>
      <c r="N1" s="176"/>
      <c r="O1" s="176"/>
    </row>
    <row r="2" spans="1:16" ht="21.95" customHeight="1" thickBot="1"/>
    <row r="3" spans="1:16" ht="21.95" customHeight="1">
      <c r="A3" s="179" t="s">
        <v>74</v>
      </c>
      <c r="B3" s="180"/>
      <c r="C3" s="13" t="s">
        <v>79</v>
      </c>
      <c r="D3" s="13" t="s">
        <v>80</v>
      </c>
      <c r="E3" s="13" t="s">
        <v>81</v>
      </c>
      <c r="F3" s="13" t="s">
        <v>82</v>
      </c>
      <c r="G3" s="13" t="s">
        <v>83</v>
      </c>
      <c r="H3" s="13" t="s">
        <v>84</v>
      </c>
      <c r="I3" s="13" t="s">
        <v>85</v>
      </c>
      <c r="J3" s="13" t="s">
        <v>86</v>
      </c>
      <c r="K3" s="13" t="s">
        <v>87</v>
      </c>
      <c r="L3" s="13" t="s">
        <v>88</v>
      </c>
      <c r="M3" s="13" t="s">
        <v>89</v>
      </c>
      <c r="N3" s="14" t="s">
        <v>90</v>
      </c>
      <c r="O3" s="15" t="s">
        <v>119</v>
      </c>
    </row>
    <row r="4" spans="1:16" ht="21.95" customHeight="1">
      <c r="A4" s="181" t="s">
        <v>75</v>
      </c>
      <c r="B4" s="16" t="s">
        <v>76</v>
      </c>
      <c r="C4" s="21"/>
      <c r="D4" s="21"/>
      <c r="E4" s="21"/>
      <c r="F4" s="21"/>
      <c r="G4" s="21"/>
      <c r="H4" s="21"/>
      <c r="I4" s="21"/>
      <c r="J4" s="21"/>
      <c r="K4" s="21"/>
      <c r="L4" s="21"/>
      <c r="M4" s="21"/>
      <c r="N4" s="22"/>
      <c r="O4" s="23">
        <f>SUM(C4:N4)</f>
        <v>0</v>
      </c>
    </row>
    <row r="5" spans="1:16" ht="21.95" customHeight="1">
      <c r="A5" s="181"/>
      <c r="B5" s="16" t="s">
        <v>77</v>
      </c>
      <c r="C5" s="21"/>
      <c r="D5" s="21"/>
      <c r="E5" s="21"/>
      <c r="F5" s="21"/>
      <c r="G5" s="21"/>
      <c r="H5" s="21"/>
      <c r="I5" s="21"/>
      <c r="J5" s="21"/>
      <c r="K5" s="21"/>
      <c r="L5" s="21"/>
      <c r="M5" s="21"/>
      <c r="N5" s="22"/>
      <c r="O5" s="23">
        <f t="shared" ref="O5:O6" si="0">SUM(C5:N5)</f>
        <v>0</v>
      </c>
    </row>
    <row r="6" spans="1:16" ht="21.95" customHeight="1" thickBot="1">
      <c r="A6" s="182"/>
      <c r="B6" s="17" t="s">
        <v>78</v>
      </c>
      <c r="C6" s="24"/>
      <c r="D6" s="24"/>
      <c r="E6" s="24"/>
      <c r="F6" s="24"/>
      <c r="G6" s="24"/>
      <c r="H6" s="24"/>
      <c r="I6" s="24"/>
      <c r="J6" s="24"/>
      <c r="K6" s="24"/>
      <c r="L6" s="24"/>
      <c r="M6" s="24"/>
      <c r="N6" s="25"/>
      <c r="O6" s="26">
        <f t="shared" si="0"/>
        <v>0</v>
      </c>
    </row>
    <row r="7" spans="1:16" ht="21.95" customHeight="1" thickTop="1" thickBot="1">
      <c r="A7" s="183" t="s">
        <v>91</v>
      </c>
      <c r="B7" s="184"/>
      <c r="C7" s="27">
        <f>SUM(C4:C6)</f>
        <v>0</v>
      </c>
      <c r="D7" s="27">
        <f t="shared" ref="D7:O7" si="1">SUM(D4:D6)</f>
        <v>0</v>
      </c>
      <c r="E7" s="27">
        <f t="shared" si="1"/>
        <v>0</v>
      </c>
      <c r="F7" s="27">
        <f t="shared" si="1"/>
        <v>0</v>
      </c>
      <c r="G7" s="27">
        <f t="shared" si="1"/>
        <v>0</v>
      </c>
      <c r="H7" s="27">
        <f t="shared" si="1"/>
        <v>0</v>
      </c>
      <c r="I7" s="27">
        <f t="shared" si="1"/>
        <v>0</v>
      </c>
      <c r="J7" s="27">
        <f t="shared" si="1"/>
        <v>0</v>
      </c>
      <c r="K7" s="27">
        <f t="shared" si="1"/>
        <v>0</v>
      </c>
      <c r="L7" s="27">
        <f t="shared" si="1"/>
        <v>0</v>
      </c>
      <c r="M7" s="27">
        <f t="shared" si="1"/>
        <v>0</v>
      </c>
      <c r="N7" s="28">
        <f t="shared" si="1"/>
        <v>0</v>
      </c>
      <c r="O7" s="79">
        <f t="shared" si="1"/>
        <v>0</v>
      </c>
      <c r="P7" s="80" t="str">
        <f>IF(O7&lt;&gt;O21, "【要確認！】支出額の合計と一致していません", "")</f>
        <v/>
      </c>
    </row>
    <row r="8" spans="1:16" ht="21.95" customHeight="1">
      <c r="A8" s="179" t="s">
        <v>93</v>
      </c>
      <c r="B8" s="13" t="s">
        <v>94</v>
      </c>
      <c r="C8" s="30"/>
      <c r="D8" s="30"/>
      <c r="E8" s="30"/>
      <c r="F8" s="30"/>
      <c r="G8" s="30"/>
      <c r="H8" s="30"/>
      <c r="I8" s="30"/>
      <c r="J8" s="30"/>
      <c r="K8" s="30"/>
      <c r="L8" s="30"/>
      <c r="M8" s="30"/>
      <c r="N8" s="31"/>
      <c r="O8" s="32">
        <f>SUM(C8:N8)</f>
        <v>0</v>
      </c>
      <c r="P8" s="18"/>
    </row>
    <row r="9" spans="1:16" ht="21.95" customHeight="1">
      <c r="A9" s="181"/>
      <c r="B9" s="16" t="s">
        <v>120</v>
      </c>
      <c r="C9" s="21"/>
      <c r="D9" s="21"/>
      <c r="E9" s="21"/>
      <c r="F9" s="21"/>
      <c r="G9" s="21"/>
      <c r="H9" s="21"/>
      <c r="I9" s="21"/>
      <c r="J9" s="21"/>
      <c r="K9" s="21"/>
      <c r="L9" s="21"/>
      <c r="M9" s="21"/>
      <c r="N9" s="22"/>
      <c r="O9" s="23">
        <f t="shared" ref="O9:O20" si="2">SUM(C9:N9)</f>
        <v>0</v>
      </c>
      <c r="P9" s="67"/>
    </row>
    <row r="10" spans="1:16" ht="21.95" customHeight="1">
      <c r="A10" s="181"/>
      <c r="B10" s="16" t="s">
        <v>121</v>
      </c>
      <c r="C10" s="21"/>
      <c r="D10" s="21"/>
      <c r="E10" s="21"/>
      <c r="F10" s="21"/>
      <c r="G10" s="21"/>
      <c r="H10" s="21"/>
      <c r="I10" s="21"/>
      <c r="J10" s="21"/>
      <c r="K10" s="21"/>
      <c r="L10" s="21"/>
      <c r="M10" s="21"/>
      <c r="N10" s="22"/>
      <c r="O10" s="23">
        <f t="shared" si="2"/>
        <v>0</v>
      </c>
      <c r="P10" s="67"/>
    </row>
    <row r="11" spans="1:16" ht="21.95" customHeight="1">
      <c r="A11" s="181"/>
      <c r="B11" s="16" t="s">
        <v>122</v>
      </c>
      <c r="C11" s="21"/>
      <c r="D11" s="21"/>
      <c r="E11" s="21"/>
      <c r="F11" s="21"/>
      <c r="G11" s="21"/>
      <c r="H11" s="21"/>
      <c r="I11" s="21"/>
      <c r="J11" s="21"/>
      <c r="K11" s="21"/>
      <c r="L11" s="21"/>
      <c r="M11" s="21"/>
      <c r="N11" s="22"/>
      <c r="O11" s="23">
        <f t="shared" si="2"/>
        <v>0</v>
      </c>
      <c r="P11" s="67"/>
    </row>
    <row r="12" spans="1:16" ht="21.95" customHeight="1">
      <c r="A12" s="181"/>
      <c r="B12" s="16" t="s">
        <v>123</v>
      </c>
      <c r="C12" s="21"/>
      <c r="D12" s="21"/>
      <c r="E12" s="21"/>
      <c r="F12" s="21"/>
      <c r="G12" s="21"/>
      <c r="H12" s="21"/>
      <c r="I12" s="21"/>
      <c r="J12" s="21"/>
      <c r="K12" s="21"/>
      <c r="L12" s="21"/>
      <c r="M12" s="21"/>
      <c r="N12" s="22"/>
      <c r="O12" s="23">
        <f t="shared" si="2"/>
        <v>0</v>
      </c>
      <c r="P12" s="67"/>
    </row>
    <row r="13" spans="1:16" ht="21.95" customHeight="1">
      <c r="A13" s="181"/>
      <c r="B13" s="16" t="s">
        <v>130</v>
      </c>
      <c r="C13" s="21"/>
      <c r="D13" s="21"/>
      <c r="E13" s="21"/>
      <c r="F13" s="21"/>
      <c r="G13" s="21"/>
      <c r="H13" s="21"/>
      <c r="I13" s="21"/>
      <c r="J13" s="21"/>
      <c r="K13" s="21"/>
      <c r="L13" s="21"/>
      <c r="M13" s="21"/>
      <c r="N13" s="22"/>
      <c r="O13" s="23">
        <f t="shared" si="2"/>
        <v>0</v>
      </c>
      <c r="P13" s="67"/>
    </row>
    <row r="14" spans="1:16" ht="21.95" customHeight="1">
      <c r="A14" s="181"/>
      <c r="B14" s="16" t="s">
        <v>124</v>
      </c>
      <c r="C14" s="21"/>
      <c r="D14" s="21"/>
      <c r="E14" s="21"/>
      <c r="F14" s="21"/>
      <c r="G14" s="21"/>
      <c r="H14" s="21"/>
      <c r="I14" s="21"/>
      <c r="J14" s="21"/>
      <c r="K14" s="21"/>
      <c r="L14" s="21"/>
      <c r="M14" s="21"/>
      <c r="N14" s="22"/>
      <c r="O14" s="23">
        <f t="shared" si="2"/>
        <v>0</v>
      </c>
      <c r="P14" s="67"/>
    </row>
    <row r="15" spans="1:16" ht="21.95" customHeight="1">
      <c r="A15" s="181"/>
      <c r="B15" s="16" t="s">
        <v>131</v>
      </c>
      <c r="C15" s="21"/>
      <c r="D15" s="21"/>
      <c r="E15" s="21"/>
      <c r="F15" s="21"/>
      <c r="G15" s="21"/>
      <c r="H15" s="21"/>
      <c r="I15" s="21"/>
      <c r="J15" s="21"/>
      <c r="K15" s="21"/>
      <c r="L15" s="21"/>
      <c r="M15" s="21"/>
      <c r="N15" s="22"/>
      <c r="O15" s="23">
        <f t="shared" si="2"/>
        <v>0</v>
      </c>
      <c r="P15" s="67"/>
    </row>
    <row r="16" spans="1:16" ht="21.95" customHeight="1">
      <c r="A16" s="181"/>
      <c r="B16" s="16" t="s">
        <v>125</v>
      </c>
      <c r="C16" s="21"/>
      <c r="D16" s="21"/>
      <c r="E16" s="21"/>
      <c r="F16" s="21"/>
      <c r="G16" s="21"/>
      <c r="H16" s="21"/>
      <c r="I16" s="21"/>
      <c r="J16" s="21"/>
      <c r="K16" s="21"/>
      <c r="L16" s="21"/>
      <c r="M16" s="21"/>
      <c r="N16" s="22"/>
      <c r="O16" s="23">
        <f t="shared" si="2"/>
        <v>0</v>
      </c>
      <c r="P16" s="67"/>
    </row>
    <row r="17" spans="1:16" ht="21.95" customHeight="1">
      <c r="A17" s="181"/>
      <c r="B17" s="16" t="s">
        <v>126</v>
      </c>
      <c r="C17" s="21"/>
      <c r="D17" s="21"/>
      <c r="E17" s="21"/>
      <c r="F17" s="21"/>
      <c r="G17" s="21"/>
      <c r="H17" s="21"/>
      <c r="I17" s="21"/>
      <c r="J17" s="21"/>
      <c r="K17" s="21"/>
      <c r="L17" s="21"/>
      <c r="M17" s="21"/>
      <c r="N17" s="22"/>
      <c r="O17" s="23">
        <f t="shared" si="2"/>
        <v>0</v>
      </c>
      <c r="P17" s="67"/>
    </row>
    <row r="18" spans="1:16" ht="21.95" customHeight="1">
      <c r="A18" s="181"/>
      <c r="B18" s="16" t="s">
        <v>127</v>
      </c>
      <c r="C18" s="21"/>
      <c r="D18" s="21"/>
      <c r="E18" s="21"/>
      <c r="F18" s="21"/>
      <c r="G18" s="21"/>
      <c r="H18" s="21"/>
      <c r="I18" s="21"/>
      <c r="J18" s="21"/>
      <c r="K18" s="21"/>
      <c r="L18" s="21"/>
      <c r="M18" s="21"/>
      <c r="N18" s="22"/>
      <c r="O18" s="23">
        <f t="shared" si="2"/>
        <v>0</v>
      </c>
      <c r="P18" s="67"/>
    </row>
    <row r="19" spans="1:16" ht="21.95" customHeight="1">
      <c r="A19" s="181"/>
      <c r="B19" s="16" t="s">
        <v>128</v>
      </c>
      <c r="C19" s="21"/>
      <c r="D19" s="21"/>
      <c r="E19" s="21"/>
      <c r="F19" s="21"/>
      <c r="G19" s="21"/>
      <c r="H19" s="21"/>
      <c r="I19" s="21"/>
      <c r="J19" s="21"/>
      <c r="K19" s="21"/>
      <c r="L19" s="21"/>
      <c r="M19" s="21"/>
      <c r="N19" s="22"/>
      <c r="O19" s="23">
        <f t="shared" si="2"/>
        <v>0</v>
      </c>
      <c r="P19" s="67"/>
    </row>
    <row r="20" spans="1:16" ht="21.95" customHeight="1" thickBot="1">
      <c r="A20" s="182"/>
      <c r="B20" s="17" t="s">
        <v>129</v>
      </c>
      <c r="C20" s="24"/>
      <c r="D20" s="24"/>
      <c r="E20" s="24"/>
      <c r="F20" s="24"/>
      <c r="G20" s="24"/>
      <c r="H20" s="24"/>
      <c r="I20" s="24"/>
      <c r="J20" s="24"/>
      <c r="K20" s="24"/>
      <c r="L20" s="24"/>
      <c r="M20" s="24"/>
      <c r="N20" s="25"/>
      <c r="O20" s="26">
        <f t="shared" si="2"/>
        <v>0</v>
      </c>
      <c r="P20" s="67"/>
    </row>
    <row r="21" spans="1:16" ht="21.95" customHeight="1" thickTop="1" thickBot="1">
      <c r="A21" s="183" t="s">
        <v>91</v>
      </c>
      <c r="B21" s="184"/>
      <c r="C21" s="27">
        <f>SUM(C8:C20)</f>
        <v>0</v>
      </c>
      <c r="D21" s="27">
        <f t="shared" ref="D21:N21" si="3">SUM(D8:D20)</f>
        <v>0</v>
      </c>
      <c r="E21" s="27">
        <f t="shared" si="3"/>
        <v>0</v>
      </c>
      <c r="F21" s="27">
        <f t="shared" si="3"/>
        <v>0</v>
      </c>
      <c r="G21" s="27">
        <f t="shared" si="3"/>
        <v>0</v>
      </c>
      <c r="H21" s="27">
        <f t="shared" si="3"/>
        <v>0</v>
      </c>
      <c r="I21" s="27">
        <f t="shared" si="3"/>
        <v>0</v>
      </c>
      <c r="J21" s="27">
        <f t="shared" si="3"/>
        <v>0</v>
      </c>
      <c r="K21" s="27">
        <f t="shared" si="3"/>
        <v>0</v>
      </c>
      <c r="L21" s="27">
        <f t="shared" si="3"/>
        <v>0</v>
      </c>
      <c r="M21" s="27">
        <f t="shared" si="3"/>
        <v>0</v>
      </c>
      <c r="N21" s="28">
        <f t="shared" si="3"/>
        <v>0</v>
      </c>
      <c r="O21" s="29">
        <f>SUM(O8:O20)</f>
        <v>0</v>
      </c>
      <c r="P21" s="69">
        <f>SUM(O9:O20)</f>
        <v>0</v>
      </c>
    </row>
    <row r="22" spans="1:16" ht="21.95" customHeight="1" thickBot="1">
      <c r="A22" s="174" t="s">
        <v>92</v>
      </c>
      <c r="B22" s="175"/>
      <c r="C22" s="33">
        <f>C7-C21</f>
        <v>0</v>
      </c>
      <c r="D22" s="33">
        <f t="shared" ref="D22:N22" si="4">C22+D7-D21</f>
        <v>0</v>
      </c>
      <c r="E22" s="33">
        <f t="shared" si="4"/>
        <v>0</v>
      </c>
      <c r="F22" s="33">
        <f t="shared" si="4"/>
        <v>0</v>
      </c>
      <c r="G22" s="33">
        <f t="shared" si="4"/>
        <v>0</v>
      </c>
      <c r="H22" s="33">
        <f t="shared" si="4"/>
        <v>0</v>
      </c>
      <c r="I22" s="33">
        <f t="shared" si="4"/>
        <v>0</v>
      </c>
      <c r="J22" s="33">
        <f t="shared" si="4"/>
        <v>0</v>
      </c>
      <c r="K22" s="33">
        <f t="shared" si="4"/>
        <v>0</v>
      </c>
      <c r="L22" s="33">
        <f t="shared" si="4"/>
        <v>0</v>
      </c>
      <c r="M22" s="33">
        <f t="shared" si="4"/>
        <v>0</v>
      </c>
      <c r="N22" s="34">
        <f t="shared" si="4"/>
        <v>0</v>
      </c>
      <c r="O22" s="35"/>
    </row>
  </sheetData>
  <sheetProtection sheet="1" formatColumns="0" formatRows="0" selectLockedCells="1"/>
  <mergeCells count="9">
    <mergeCell ref="A22:B22"/>
    <mergeCell ref="L1:O1"/>
    <mergeCell ref="G1:I1"/>
    <mergeCell ref="E1:F1"/>
    <mergeCell ref="A3:B3"/>
    <mergeCell ref="A4:A6"/>
    <mergeCell ref="A7:B7"/>
    <mergeCell ref="A8:A20"/>
    <mergeCell ref="A21:B21"/>
  </mergeCells>
  <phoneticPr fontId="2"/>
  <pageMargins left="0.31496062992125984" right="0.31496062992125984" top="0.74803149606299213" bottom="0.74803149606299213" header="0.31496062992125984" footer="0.31496062992125984"/>
  <pageSetup paperSize="9" scale="88"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38D8D-CEFC-4D18-8D69-BC51232DD6A3}">
  <sheetPr>
    <tabColor rgb="FFFFFF00"/>
    <pageSetUpPr fitToPage="1"/>
  </sheetPr>
  <dimension ref="A1:K28"/>
  <sheetViews>
    <sheetView topLeftCell="A2" workbookViewId="0">
      <selection activeCell="G10" sqref="G10"/>
    </sheetView>
  </sheetViews>
  <sheetFormatPr defaultRowHeight="13.5"/>
  <cols>
    <col min="1" max="1" width="21" style="12" customWidth="1"/>
    <col min="2" max="3" width="40.625" style="12" customWidth="1"/>
    <col min="4" max="4" width="12.5" style="11" customWidth="1"/>
    <col min="5" max="7" width="6.625" style="12" customWidth="1"/>
    <col min="8" max="16384" width="9" style="12"/>
  </cols>
  <sheetData>
    <row r="1" spans="1:11" s="86" customFormat="1" ht="26.25" customHeight="1">
      <c r="D1" s="176" t="s">
        <v>139</v>
      </c>
      <c r="E1" s="176"/>
      <c r="F1" s="176"/>
      <c r="G1" s="176"/>
    </row>
    <row r="2" spans="1:11" s="87" customFormat="1" ht="50.25" customHeight="1">
      <c r="A2" s="185" t="s">
        <v>140</v>
      </c>
      <c r="B2" s="185"/>
      <c r="C2" s="185"/>
      <c r="D2" s="185"/>
      <c r="E2" s="185"/>
      <c r="F2" s="185"/>
      <c r="G2" s="185"/>
    </row>
    <row r="3" spans="1:11" s="10" customFormat="1" ht="40.5" customHeight="1">
      <c r="A3" s="68" t="s">
        <v>18</v>
      </c>
      <c r="B3" s="186">
        <f>交付申請書!E7</f>
        <v>0</v>
      </c>
      <c r="C3" s="186"/>
      <c r="D3" s="186"/>
      <c r="E3" s="186"/>
      <c r="F3" s="186"/>
      <c r="G3" s="186"/>
    </row>
    <row r="4" spans="1:11" ht="14.25" thickBot="1"/>
    <row r="5" spans="1:11" ht="24" customHeight="1" thickTop="1">
      <c r="A5" s="187" t="s">
        <v>154</v>
      </c>
      <c r="B5" s="189" t="s">
        <v>170</v>
      </c>
      <c r="C5" s="189" t="s">
        <v>169</v>
      </c>
      <c r="D5" s="191" t="s">
        <v>134</v>
      </c>
      <c r="E5" s="191"/>
      <c r="F5" s="191"/>
      <c r="G5" s="192"/>
    </row>
    <row r="6" spans="1:11" s="11" customFormat="1" ht="69.75" customHeight="1">
      <c r="A6" s="188"/>
      <c r="B6" s="190"/>
      <c r="C6" s="190"/>
      <c r="D6" s="95" t="s">
        <v>135</v>
      </c>
      <c r="E6" s="96" t="s">
        <v>136</v>
      </c>
      <c r="F6" s="96" t="s">
        <v>137</v>
      </c>
      <c r="G6" s="97" t="s">
        <v>138</v>
      </c>
    </row>
    <row r="7" spans="1:11" s="19" customFormat="1" ht="30" customHeight="1">
      <c r="A7" s="89"/>
      <c r="B7" s="20"/>
      <c r="C7" s="20"/>
      <c r="D7" s="38"/>
      <c r="E7" s="20"/>
      <c r="F7" s="20"/>
      <c r="G7" s="90"/>
    </row>
    <row r="8" spans="1:11" s="19" customFormat="1" ht="30" customHeight="1">
      <c r="A8" s="89"/>
      <c r="B8" s="20"/>
      <c r="C8" s="20"/>
      <c r="D8" s="38"/>
      <c r="E8" s="20"/>
      <c r="F8" s="20"/>
      <c r="G8" s="90"/>
    </row>
    <row r="9" spans="1:11" s="19" customFormat="1" ht="30" customHeight="1">
      <c r="A9" s="89"/>
      <c r="B9" s="20"/>
      <c r="C9" s="20"/>
      <c r="D9" s="38"/>
      <c r="E9" s="20"/>
      <c r="F9" s="20"/>
      <c r="G9" s="90"/>
    </row>
    <row r="10" spans="1:11" s="19" customFormat="1" ht="30" customHeight="1">
      <c r="A10" s="89"/>
      <c r="B10" s="20"/>
      <c r="C10" s="20"/>
      <c r="D10" s="38"/>
      <c r="E10" s="20"/>
      <c r="F10" s="20"/>
      <c r="G10" s="90"/>
    </row>
    <row r="11" spans="1:11" s="19" customFormat="1" ht="30" customHeight="1">
      <c r="A11" s="89"/>
      <c r="B11" s="20"/>
      <c r="C11" s="20"/>
      <c r="D11" s="38"/>
      <c r="E11" s="20"/>
      <c r="F11" s="20"/>
      <c r="G11" s="90"/>
    </row>
    <row r="12" spans="1:11" s="19" customFormat="1" ht="30" customHeight="1">
      <c r="A12" s="89"/>
      <c r="B12" s="20"/>
      <c r="C12" s="20"/>
      <c r="D12" s="38"/>
      <c r="E12" s="20"/>
      <c r="F12" s="20"/>
      <c r="G12" s="90"/>
    </row>
    <row r="13" spans="1:11" s="19" customFormat="1" ht="30" customHeight="1">
      <c r="A13" s="89"/>
      <c r="B13" s="20"/>
      <c r="C13" s="20"/>
      <c r="D13" s="38"/>
      <c r="E13" s="20"/>
      <c r="F13" s="20"/>
      <c r="G13" s="90"/>
    </row>
    <row r="14" spans="1:11" s="19" customFormat="1" ht="30" customHeight="1">
      <c r="A14" s="89"/>
      <c r="B14" s="20"/>
      <c r="C14" s="20"/>
      <c r="D14" s="38"/>
      <c r="E14" s="20"/>
      <c r="F14" s="20"/>
      <c r="G14" s="90"/>
      <c r="K14" s="88"/>
    </row>
    <row r="15" spans="1:11" s="19" customFormat="1" ht="30" customHeight="1">
      <c r="A15" s="89"/>
      <c r="B15" s="20"/>
      <c r="C15" s="20"/>
      <c r="D15" s="38"/>
      <c r="E15" s="20"/>
      <c r="F15" s="20"/>
      <c r="G15" s="90"/>
      <c r="K15" s="88"/>
    </row>
    <row r="16" spans="1:11" s="19" customFormat="1" ht="30" customHeight="1">
      <c r="A16" s="89"/>
      <c r="B16" s="20"/>
      <c r="C16" s="20"/>
      <c r="D16" s="38"/>
      <c r="E16" s="20"/>
      <c r="F16" s="20"/>
      <c r="G16" s="90"/>
    </row>
    <row r="17" spans="1:7" s="19" customFormat="1" ht="30" customHeight="1">
      <c r="A17" s="89"/>
      <c r="B17" s="20"/>
      <c r="C17" s="20"/>
      <c r="D17" s="38"/>
      <c r="E17" s="20"/>
      <c r="F17" s="20"/>
      <c r="G17" s="90"/>
    </row>
    <row r="18" spans="1:7" s="19" customFormat="1" ht="30" customHeight="1">
      <c r="A18" s="89"/>
      <c r="B18" s="20"/>
      <c r="C18" s="20"/>
      <c r="D18" s="38"/>
      <c r="E18" s="20"/>
      <c r="F18" s="20"/>
      <c r="G18" s="90"/>
    </row>
    <row r="19" spans="1:7" s="19" customFormat="1" ht="30" customHeight="1">
      <c r="A19" s="89"/>
      <c r="B19" s="20"/>
      <c r="C19" s="20"/>
      <c r="D19" s="38"/>
      <c r="E19" s="20"/>
      <c r="F19" s="20"/>
      <c r="G19" s="90"/>
    </row>
    <row r="20" spans="1:7" s="19" customFormat="1" ht="30" customHeight="1">
      <c r="A20" s="89"/>
      <c r="B20" s="20"/>
      <c r="C20" s="20"/>
      <c r="D20" s="38"/>
      <c r="E20" s="20"/>
      <c r="F20" s="20"/>
      <c r="G20" s="90"/>
    </row>
    <row r="21" spans="1:7" s="19" customFormat="1" ht="30" customHeight="1">
      <c r="A21" s="89"/>
      <c r="B21" s="20"/>
      <c r="C21" s="20"/>
      <c r="D21" s="38"/>
      <c r="E21" s="20"/>
      <c r="F21" s="20"/>
      <c r="G21" s="90"/>
    </row>
    <row r="22" spans="1:7" s="19" customFormat="1" ht="30" customHeight="1">
      <c r="A22" s="89"/>
      <c r="B22" s="20"/>
      <c r="C22" s="20"/>
      <c r="D22" s="38"/>
      <c r="E22" s="20"/>
      <c r="F22" s="20"/>
      <c r="G22" s="90"/>
    </row>
    <row r="23" spans="1:7" s="19" customFormat="1" ht="30" customHeight="1">
      <c r="A23" s="89"/>
      <c r="B23" s="20"/>
      <c r="C23" s="20"/>
      <c r="D23" s="38"/>
      <c r="E23" s="20"/>
      <c r="F23" s="20"/>
      <c r="G23" s="90"/>
    </row>
    <row r="24" spans="1:7" s="19" customFormat="1" ht="30" customHeight="1">
      <c r="A24" s="89"/>
      <c r="B24" s="20"/>
      <c r="C24" s="20"/>
      <c r="D24" s="38"/>
      <c r="E24" s="20"/>
      <c r="F24" s="20"/>
      <c r="G24" s="90"/>
    </row>
    <row r="25" spans="1:7" s="19" customFormat="1" ht="30" customHeight="1">
      <c r="A25" s="89"/>
      <c r="B25" s="20"/>
      <c r="C25" s="20"/>
      <c r="D25" s="38"/>
      <c r="E25" s="20"/>
      <c r="F25" s="20"/>
      <c r="G25" s="90"/>
    </row>
    <row r="26" spans="1:7" s="19" customFormat="1" ht="30" customHeight="1" thickBot="1">
      <c r="A26" s="91"/>
      <c r="B26" s="92"/>
      <c r="C26" s="92"/>
      <c r="D26" s="93"/>
      <c r="E26" s="92"/>
      <c r="F26" s="92"/>
      <c r="G26" s="94"/>
    </row>
    <row r="27" spans="1:7" ht="14.25" thickTop="1">
      <c r="A27" s="12" t="s">
        <v>171</v>
      </c>
    </row>
    <row r="28" spans="1:7">
      <c r="A28" s="12" t="s">
        <v>172</v>
      </c>
    </row>
  </sheetData>
  <sheetProtection sheet="1" objects="1" scenarios="1" formatColumns="0" formatRows="0" selectLockedCells="1"/>
  <dataConsolidate/>
  <mergeCells count="7">
    <mergeCell ref="A2:G2"/>
    <mergeCell ref="D1:G1"/>
    <mergeCell ref="B3:G3"/>
    <mergeCell ref="A5:A6"/>
    <mergeCell ref="B5:B6"/>
    <mergeCell ref="C5:C6"/>
    <mergeCell ref="D5:G5"/>
  </mergeCells>
  <phoneticPr fontId="2"/>
  <dataValidations count="3">
    <dataValidation type="list" allowBlank="1" showInputMessage="1" showErrorMessage="1" sqref="D7:D26" xr:uid="{6DD49E80-8D25-49C2-82D6-6448E939C176}">
      <formula1>"Ｔ,Ｓ,Ｈ"</formula1>
    </dataValidation>
    <dataValidation type="custom" allowBlank="1" showInputMessage="1" showErrorMessage="1" sqref="B7:B26" xr:uid="{ADBCAA66-04F3-451F-BF56-66EBDB485F74}">
      <formula1>AND(  LEN(B7)-LEN(SUBSTITUTE(B7," ",""))=1,NOT(ISERR(MATCH(FALSE,ISNUMBER(FIND(MID(B7,ROW(INDIRECT("1:"&amp;LEN(B7))),1),"ｦｧｨｩｪｫｬｭｮｯｰ｡｢｣､･ｶﾞｷﾞｸﾞｹﾞｺﾞｻﾞｼﾞｽﾞｾﾞｿﾞﾀﾞﾁﾞﾂﾞﾃﾞﾄﾞﾊﾞﾋﾞﾌﾞﾍﾞﾎﾞﾊﾟﾋﾟﾌﾟﾍﾟﾎﾟｳﾞﾜｦﾝﾔﾕﾖｱｲｳｴｵｶｷｸｹｺｻｼｽｾｿﾀﾁﾂﾃﾄﾅﾆﾇﾈﾉﾊﾋﾌﾍﾎﾏﾐﾑﾒﾓﾗﾘﾙﾚﾛ")),0))))</formula1>
    </dataValidation>
    <dataValidation type="custom" allowBlank="1" showInputMessage="1" showErrorMessage="1" sqref="C7:C26" xr:uid="{324F6766-A6E7-4C5A-989C-0EC45EAE763C}">
      <formula1>AND(C7&lt;&gt;"",LEN(C7)-LEN(SUBSTITUTE(C7,"　",""))=1)</formula1>
    </dataValidation>
  </dataValidations>
  <pageMargins left="0.7" right="0.7" top="0.75" bottom="0.75" header="0.3" footer="0.3"/>
  <pageSetup paperSize="9" scale="5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541FF-7690-4765-A60E-72DF4D0AFF76}">
  <sheetPr>
    <tabColor rgb="FFFF0000"/>
    <pageSetUpPr fitToPage="1"/>
  </sheetPr>
  <dimension ref="A1:F15"/>
  <sheetViews>
    <sheetView topLeftCell="A14" workbookViewId="0">
      <selection activeCell="D3" sqref="D3"/>
    </sheetView>
  </sheetViews>
  <sheetFormatPr defaultRowHeight="13.5"/>
  <cols>
    <col min="1" max="1" width="6.5" style="59" customWidth="1"/>
    <col min="2" max="2" width="8.75" style="59" customWidth="1"/>
    <col min="3" max="3" width="21.875" style="59" customWidth="1"/>
    <col min="4" max="4" width="40.375" style="59" customWidth="1"/>
    <col min="5" max="16384" width="9" style="59"/>
  </cols>
  <sheetData>
    <row r="1" spans="1:6" s="61" customFormat="1" ht="27" customHeight="1">
      <c r="A1" s="61" t="s">
        <v>144</v>
      </c>
    </row>
    <row r="2" spans="1:6" s="61" customFormat="1" ht="42.75" customHeight="1">
      <c r="A2" s="196" t="s">
        <v>145</v>
      </c>
      <c r="B2" s="196"/>
      <c r="C2" s="196"/>
      <c r="D2" s="196"/>
    </row>
    <row r="3" spans="1:6" s="61" customFormat="1" ht="29.25" customHeight="1">
      <c r="C3" s="84" t="s">
        <v>151</v>
      </c>
      <c r="D3" s="85">
        <f>交付申請書!E7</f>
        <v>0</v>
      </c>
    </row>
    <row r="4" spans="1:6" s="61" customFormat="1"/>
    <row r="5" spans="1:6" s="81" customFormat="1" ht="53.25" customHeight="1">
      <c r="A5" s="197" t="s">
        <v>152</v>
      </c>
      <c r="B5" s="197"/>
      <c r="C5" s="197"/>
      <c r="D5" s="197"/>
    </row>
    <row r="6" spans="1:6" s="61" customFormat="1" ht="30" customHeight="1">
      <c r="A6" s="102" t="s">
        <v>163</v>
      </c>
      <c r="B6" s="82"/>
      <c r="C6" s="60" t="s">
        <v>146</v>
      </c>
      <c r="D6" s="200"/>
      <c r="E6" s="201"/>
    </row>
    <row r="7" spans="1:6" s="61" customFormat="1" ht="30" customHeight="1">
      <c r="A7" s="102" t="s">
        <v>164</v>
      </c>
      <c r="B7" s="82"/>
      <c r="C7" s="60" t="s">
        <v>147</v>
      </c>
      <c r="D7" s="200"/>
      <c r="E7" s="201"/>
    </row>
    <row r="8" spans="1:6" s="61" customFormat="1" ht="30" customHeight="1">
      <c r="A8" s="102" t="s">
        <v>165</v>
      </c>
      <c r="B8" s="82"/>
      <c r="C8" s="60" t="s">
        <v>148</v>
      </c>
      <c r="D8" s="200"/>
      <c r="E8" s="201"/>
    </row>
    <row r="9" spans="1:6" s="61" customFormat="1" ht="30" customHeight="1">
      <c r="A9" s="102" t="s">
        <v>166</v>
      </c>
      <c r="B9" s="82"/>
      <c r="C9" s="60" t="s">
        <v>149</v>
      </c>
      <c r="D9" s="198"/>
      <c r="E9" s="199"/>
      <c r="F9" s="83" t="str">
        <f>IF(B9="〇", "（←取組み内容を記載してください）", "")</f>
        <v/>
      </c>
    </row>
    <row r="11" spans="1:6" s="61" customFormat="1" ht="24.75" customHeight="1">
      <c r="A11" s="61" t="s">
        <v>150</v>
      </c>
    </row>
    <row r="12" spans="1:6" ht="249.95" customHeight="1">
      <c r="A12" s="193"/>
      <c r="B12" s="194"/>
      <c r="C12" s="194"/>
      <c r="D12" s="195"/>
    </row>
    <row r="14" spans="1:6" s="61" customFormat="1" ht="26.25" customHeight="1">
      <c r="A14" s="197" t="s">
        <v>153</v>
      </c>
      <c r="B14" s="197"/>
      <c r="C14" s="197"/>
      <c r="D14" s="197"/>
    </row>
    <row r="15" spans="1:6" ht="249.95" customHeight="1">
      <c r="A15" s="193"/>
      <c r="B15" s="194"/>
      <c r="C15" s="194"/>
      <c r="D15" s="195"/>
    </row>
  </sheetData>
  <mergeCells count="9">
    <mergeCell ref="A15:D15"/>
    <mergeCell ref="A2:D2"/>
    <mergeCell ref="A5:D5"/>
    <mergeCell ref="A14:D14"/>
    <mergeCell ref="D9:E9"/>
    <mergeCell ref="D8:E8"/>
    <mergeCell ref="D7:E7"/>
    <mergeCell ref="D6:E6"/>
    <mergeCell ref="A12:D12"/>
  </mergeCells>
  <phoneticPr fontId="2"/>
  <dataValidations count="1">
    <dataValidation type="list" allowBlank="1" showInputMessage="1" showErrorMessage="1" sqref="B6:B9" xr:uid="{6DD672F8-78C6-40DC-857A-B74140EC0BF9}">
      <formula1>"〇"</formula1>
    </dataValidation>
  </dataValidations>
  <pageMargins left="0.7" right="0.7" top="0.75" bottom="0.75" header="0.3" footer="0.3"/>
  <pageSetup paperSize="9" scale="83" orientation="portrait" horizontalDpi="300" verticalDpi="300" r:id="rId1"/>
  <ignoredErrors>
    <ignoredError sqref="A6:A9"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費目補足説明</vt:lpstr>
      <vt:lpstr>交付申請書</vt:lpstr>
      <vt:lpstr>事業計画書</vt:lpstr>
      <vt:lpstr>事業収支報告書（様式第５号の２）</vt:lpstr>
      <vt:lpstr>事業資金計画書</vt:lpstr>
      <vt:lpstr>役員名簿</vt:lpstr>
      <vt:lpstr>若者支援に関する取組み</vt:lpstr>
      <vt:lpstr>交付申請書!Print_Area</vt:lpstr>
      <vt:lpstr>事業計画書!Print_Area</vt:lpstr>
      <vt:lpstr>事業資金計画書!Print_Area</vt:lpstr>
      <vt:lpstr>'事業収支報告書（様式第５号の２）'!Print_Area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田嶋　良介</dc:creator>
  <cp:lastModifiedBy>田嶋　良介</cp:lastModifiedBy>
  <cp:lastPrinted>2026-03-24T07:05:37Z</cp:lastPrinted>
  <dcterms:created xsi:type="dcterms:W3CDTF">2015-06-05T18:19:34Z</dcterms:created>
  <dcterms:modified xsi:type="dcterms:W3CDTF">2026-03-26T01:07:26Z</dcterms:modified>
</cp:coreProperties>
</file>